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tabRatio="912" activeTab="7"/>
  </bookViews>
  <sheets>
    <sheet name="Pl 1 Inicial" sheetId="1" r:id="rId1"/>
    <sheet name="Pl 11 Calidad de datos" sheetId="2" r:id="rId2"/>
    <sheet name="Pl 12 Inf Mínima Oblig-Deseable" sheetId="3" r:id="rId3"/>
    <sheet name="Pl 2 Identificación" sheetId="4" r:id="rId4"/>
    <sheet name="Pl 3A Datos-Centes-AG-Vit Min" sheetId="5" r:id="rId5"/>
    <sheet name="Pl 3B Datos-AAc-CHO-Otros" sheetId="6" r:id="rId6"/>
    <sheet name="Anexo 1 Info Métodos" sheetId="7" r:id="rId7"/>
    <sheet name="Pl 10 Respuesta glicémic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<sst xmlns="http://schemas.openxmlformats.org/spreadsheetml/2006/main" count="1786" uniqueCount="1148">
  <si>
    <t>PLANILLA 1 INICIAL</t>
  </si>
  <si>
    <t>Fecha (dd/mm/aa)</t>
  </si>
  <si>
    <t>Código Original</t>
  </si>
  <si>
    <t>Código Provisional</t>
  </si>
  <si>
    <t>Código Definitivo</t>
  </si>
  <si>
    <t>Descripción detallada del alimento</t>
  </si>
  <si>
    <t>Institución/Laboratorio donde fueron realizados los análisis</t>
  </si>
  <si>
    <t>Referencia Bibliográfica</t>
  </si>
  <si>
    <t>Empresa</t>
  </si>
  <si>
    <t>Contacto</t>
  </si>
  <si>
    <t>Dirección</t>
  </si>
  <si>
    <t>e-mail</t>
  </si>
  <si>
    <t>001-1</t>
  </si>
  <si>
    <t>C1</t>
  </si>
  <si>
    <t>025-4</t>
  </si>
  <si>
    <t>D1</t>
  </si>
  <si>
    <t>K01/3</t>
  </si>
  <si>
    <t>F1</t>
  </si>
  <si>
    <t>A44-2</t>
  </si>
  <si>
    <t>A1</t>
  </si>
  <si>
    <t>PLANILLA 11 INFORMACIONES PARA LA EVALUACIÓN DE LA  CALIDAD DE LOS DATOS</t>
  </si>
  <si>
    <t>Número de muestras</t>
  </si>
  <si>
    <t>Plan de Muestreo</t>
  </si>
  <si>
    <t>Tratamiento dado a las muestras</t>
  </si>
  <si>
    <t>Almacenamiento</t>
  </si>
  <si>
    <t>Homogenización</t>
  </si>
  <si>
    <t>Método Analítico</t>
  </si>
  <si>
    <t>Control de Calidad Analítica</t>
  </si>
  <si>
    <t>Descripción</t>
  </si>
  <si>
    <t>Área geográfica</t>
  </si>
  <si>
    <t>Nº de lotes</t>
  </si>
  <si>
    <t>Período</t>
  </si>
  <si>
    <t>Factores que interfieren</t>
  </si>
  <si>
    <t>Representatividad frente al producto consumido en el mercado</t>
  </si>
  <si>
    <t>Documentación de los procedimentos utilizados</t>
  </si>
  <si>
    <t xml:space="preserve">Condiciones </t>
  </si>
  <si>
    <t>Procedimientos</t>
  </si>
  <si>
    <t>Validación de la homogenización</t>
  </si>
  <si>
    <t>Documentación</t>
  </si>
  <si>
    <t>Detalle de Métodos</t>
  </si>
  <si>
    <t>Uso de métodos validados</t>
  </si>
  <si>
    <t>Identificación de las etapas del análisis</t>
  </si>
  <si>
    <t>Análisis por triplicado</t>
  </si>
  <si>
    <t>Muestra con concentración dentro de los límites de detección del método</t>
  </si>
  <si>
    <t>% de recuperación</t>
  </si>
  <si>
    <t>¿Utilización de estudio interlaboratorios?</t>
  </si>
  <si>
    <t>Documentación del grado de precisión y exactitud del método analítico</t>
  </si>
  <si>
    <t>Frecuencia del análisis de estándares de referencia/control en conjunto con las muestras</t>
  </si>
  <si>
    <t>sí</t>
  </si>
  <si>
    <t>no</t>
  </si>
  <si>
    <t>no informado</t>
  </si>
  <si>
    <t>incompleto</t>
  </si>
  <si>
    <t>HUMEDAD</t>
  </si>
  <si>
    <t>CENIZAS</t>
  </si>
  <si>
    <t>PROTEÍNAS</t>
  </si>
  <si>
    <t>LÍPIDOS</t>
  </si>
  <si>
    <t>FIBRA DIETÉTICA</t>
  </si>
  <si>
    <t>CARBOHIDRATOS</t>
  </si>
  <si>
    <t xml:space="preserve">OTRO </t>
  </si>
  <si>
    <t>no o no informado</t>
  </si>
  <si>
    <t>5</t>
  </si>
  <si>
    <t>Monitoreo de la Temperatura y Humedad</t>
  </si>
  <si>
    <t>PLANILLA 12 INFORMACIÓN MÍNIMA OBLIGATORIA</t>
  </si>
  <si>
    <t>INFORMACIÓN MÍNIMA DESEABLE</t>
  </si>
  <si>
    <t>Nombre del Alimento</t>
  </si>
  <si>
    <t>Descripción Detallada</t>
  </si>
  <si>
    <t>Parte Analizada</t>
  </si>
  <si>
    <t>Nombre científico</t>
  </si>
  <si>
    <t>Origen de las muestras (geográfico, locales de adquisición)</t>
  </si>
  <si>
    <t>Método analítico</t>
  </si>
  <si>
    <t>Referencia bibliográfica del método analítico</t>
  </si>
  <si>
    <t>Valor numérico del analito</t>
  </si>
  <si>
    <t>Procedencia de la información (laboratorio que realizó el análisis)</t>
  </si>
  <si>
    <t>Variedad</t>
  </si>
  <si>
    <t>Descripción del manejo de muestras</t>
  </si>
  <si>
    <t>Algún índice de variabilidad como desviación estándar</t>
  </si>
  <si>
    <t>Control de calidad analítica</t>
  </si>
  <si>
    <t>Nombre comercial (para productos industriali-zados)</t>
  </si>
  <si>
    <t>Fecha de producción de alimento</t>
  </si>
  <si>
    <t>Fotografía</t>
  </si>
  <si>
    <t>Si</t>
  </si>
  <si>
    <t>No</t>
  </si>
  <si>
    <r>
      <t>Utilización de Material de Referencia Certificado (MRC), Material de Referencia Normatizado (</t>
    </r>
    <r>
      <rPr>
        <i/>
        <sz val="10"/>
        <rFont val="Arial"/>
        <family val="2"/>
      </rPr>
      <t>standard</t>
    </r>
    <r>
      <rPr>
        <sz val="10"/>
        <color indexed="8"/>
        <rFont val="Arial"/>
        <family val="2"/>
      </rPr>
      <t>) o Material de Referencia Secundario (</t>
    </r>
    <r>
      <rPr>
        <i/>
        <sz val="10"/>
        <rFont val="Arial"/>
        <family val="2"/>
      </rPr>
      <t>in-house</t>
    </r>
    <r>
      <rPr>
        <sz val="10"/>
        <color indexed="8"/>
        <rFont val="Arial"/>
        <family val="2"/>
      </rPr>
      <t>)</t>
    </r>
  </si>
  <si>
    <t>PLANILLA 2  IDENTIFICACIÓN DE LOS ALIMENTOS</t>
  </si>
  <si>
    <t>NOMBRE</t>
  </si>
  <si>
    <t>GENÉRICO</t>
  </si>
  <si>
    <t>TIPO I</t>
  </si>
  <si>
    <t>TIPO II</t>
  </si>
  <si>
    <t>TIPO III</t>
  </si>
  <si>
    <t>TIPO IV</t>
  </si>
  <si>
    <t>PARTE</t>
  </si>
  <si>
    <t>MADUREZ</t>
  </si>
  <si>
    <t>PROCESO I</t>
  </si>
  <si>
    <t>PROCESO II</t>
  </si>
  <si>
    <t>PROCESO III</t>
  </si>
  <si>
    <t>NOMBRE COMERCIAL</t>
  </si>
  <si>
    <t>NOMBRE REGIONAL</t>
  </si>
  <si>
    <t>NOMBRE CIENTÍFICO</t>
  </si>
  <si>
    <t>VARIEDAD</t>
  </si>
  <si>
    <t>RAZA</t>
  </si>
  <si>
    <t>NOMBRE EN INGLÉS</t>
  </si>
  <si>
    <t>ORIGEN DE LAS MUESTRAS</t>
  </si>
  <si>
    <t>OTROS</t>
  </si>
  <si>
    <t>REFERENCIA</t>
  </si>
  <si>
    <t>PLANILLA 10 RESPUESTA GLICÉMICA</t>
  </si>
  <si>
    <t>Índice glicémico   promedio (%)</t>
  </si>
  <si>
    <t xml:space="preserve">  IG (desviación/ variación)</t>
  </si>
  <si>
    <t>Índice glicémico   clasificación</t>
  </si>
  <si>
    <t>IG</t>
  </si>
  <si>
    <t>Voluntarios (tipo/n)</t>
  </si>
  <si>
    <t>Porción recomendada</t>
  </si>
  <si>
    <t>Carbohidrato disponible</t>
  </si>
  <si>
    <t>Carga Glicémica</t>
  </si>
  <si>
    <t>Carga Glicémica Clasificación</t>
  </si>
  <si>
    <t>Bajo &lt; 75</t>
  </si>
  <si>
    <t>Medio 75.1-94.9</t>
  </si>
  <si>
    <t>Alto &gt; 75</t>
  </si>
  <si>
    <t>Bajo &lt; 10</t>
  </si>
  <si>
    <t>Medio 10.1-19.9</t>
  </si>
  <si>
    <t>Alto &gt; 20</t>
  </si>
  <si>
    <t>(Pan=100)</t>
  </si>
  <si>
    <t>(Glucosa=100)</t>
  </si>
  <si>
    <t>(g)</t>
  </si>
  <si>
    <t xml:space="preserve"> (g por porción)</t>
  </si>
  <si>
    <t>PLANILLA 3 COMPOSICIÓN CENTESIMAL INFORMACIÓN SOBRE MÉTODOS Y CÁLCULOS</t>
  </si>
  <si>
    <t xml:space="preserve">CÁLCULO DE ENERGÍA </t>
  </si>
  <si>
    <t>FIBRA</t>
  </si>
  <si>
    <t xml:space="preserve">OTRO NUTRIENTE </t>
  </si>
  <si>
    <t>ÁCIDOS GRASOS</t>
  </si>
  <si>
    <t>COLESTEROL</t>
  </si>
  <si>
    <t>DERIVADO</t>
  </si>
  <si>
    <t>AMINOÁCIDOS</t>
  </si>
  <si>
    <t>VITAMINA A</t>
  </si>
  <si>
    <t>VITAMINA D</t>
  </si>
  <si>
    <t>VITAMINA E</t>
  </si>
  <si>
    <t>VITAMINA K</t>
  </si>
  <si>
    <t>TIAMINA</t>
  </si>
  <si>
    <t>RIBOFLAVINA</t>
  </si>
  <si>
    <t>NIACINA</t>
  </si>
  <si>
    <t>VITAMINA B6</t>
  </si>
  <si>
    <t>VITAMINA B12</t>
  </si>
  <si>
    <t>ÁC. PANTOTÉNICO</t>
  </si>
  <si>
    <t>VITAMINA C</t>
  </si>
  <si>
    <t>ÁC. ASCÓRBICO</t>
  </si>
  <si>
    <t>ÁC. DEHIDROASCÓRBICO</t>
  </si>
  <si>
    <t>FOLATOS</t>
  </si>
  <si>
    <t xml:space="preserve">OTROS </t>
  </si>
  <si>
    <t>CALCIO</t>
  </si>
  <si>
    <t>FIERRO</t>
  </si>
  <si>
    <t>SODIO</t>
  </si>
  <si>
    <t>n</t>
  </si>
  <si>
    <t>FAO 2003</t>
  </si>
  <si>
    <t>Atwater</t>
  </si>
  <si>
    <t xml:space="preserve">Codex </t>
  </si>
  <si>
    <t>ANVISA, Res 360/2003</t>
  </si>
  <si>
    <t>Otro</t>
  </si>
  <si>
    <t>UNIDAD</t>
  </si>
  <si>
    <t>MÉTODO</t>
  </si>
  <si>
    <t>T1</t>
  </si>
  <si>
    <t>A2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</si>
  <si>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</si>
  <si>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</si>
  <si>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</si>
  <si>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</si>
  <si>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</si>
  <si>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</si>
  <si>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</si>
  <si>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</si>
  <si>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</si>
  <si>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</si>
  <si>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</si>
  <si>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</si>
  <si>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</si>
  <si>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</si>
  <si>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</si>
  <si>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</si>
  <si>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</si>
  <si>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</si>
  <si>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</si>
  <si>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</si>
  <si>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</si>
  <si>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</si>
  <si>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</si>
  <si>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</si>
  <si>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</si>
  <si>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</si>
  <si>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</si>
  <si>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</si>
  <si>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</si>
  <si>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</si>
  <si>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</si>
  <si>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</si>
  <si>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</si>
  <si>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</si>
  <si>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</si>
  <si>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</si>
  <si>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</si>
  <si>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</si>
  <si>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</si>
  <si>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</si>
  <si>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</si>
  <si>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</si>
  <si>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</si>
  <si>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</si>
  <si>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</si>
  <si>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</si>
  <si>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</si>
  <si>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</si>
  <si>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</si>
  <si>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</si>
  <si>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</si>
  <si>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</si>
  <si>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</si>
  <si>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</si>
  <si>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</si>
  <si>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</si>
  <si>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</si>
  <si>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</si>
  <si>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</si>
  <si>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</si>
  <si>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</si>
  <si>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</si>
  <si>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</si>
  <si>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</si>
  <si>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</si>
  <si>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</si>
  <si>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</si>
  <si>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</si>
  <si>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</si>
  <si>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</si>
  <si>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</si>
  <si>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</si>
  <si>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</si>
  <si>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</si>
  <si>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</si>
  <si>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</si>
  <si>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</si>
  <si>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</si>
  <si>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</si>
  <si>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</si>
  <si>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</si>
  <si>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</si>
  <si>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</si>
  <si>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</si>
  <si>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</si>
  <si>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</si>
  <si>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</si>
  <si>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</si>
  <si>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</si>
  <si>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</si>
  <si>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</si>
  <si>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</si>
  <si>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</si>
  <si>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</si>
  <si>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</si>
  <si>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</si>
  <si>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</si>
  <si>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</si>
  <si>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</si>
  <si>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</si>
  <si>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</si>
  <si>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</si>
  <si>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</si>
  <si>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</si>
  <si>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</si>
  <si>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</si>
  <si>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</si>
  <si>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</si>
  <si>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</si>
  <si>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</si>
  <si>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</si>
  <si>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</si>
  <si>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</si>
  <si>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</si>
  <si>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</si>
  <si>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</si>
  <si>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</si>
  <si>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</si>
  <si>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</si>
  <si>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</si>
  <si>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</si>
  <si>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</si>
  <si>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</si>
  <si>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</si>
  <si>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</si>
  <si>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</si>
  <si>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</si>
  <si>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</si>
  <si>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</si>
  <si>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</si>
  <si>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</si>
  <si>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</si>
  <si>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</si>
  <si>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</si>
  <si>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</si>
  <si>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</si>
  <si>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</si>
  <si>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</si>
  <si>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</si>
  <si>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</si>
  <si>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</si>
  <si>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</si>
  <si>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</si>
  <si>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</si>
  <si>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</si>
  <si>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</si>
  <si>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</si>
  <si>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</si>
  <si>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</si>
  <si>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</si>
  <si>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</si>
  <si>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</si>
  <si>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</si>
  <si>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</si>
  <si>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</si>
  <si>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</si>
  <si>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</si>
  <si>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</si>
  <si>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</si>
  <si>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</si>
  <si>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</si>
  <si>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</si>
  <si>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</si>
  <si>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</si>
  <si>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</si>
  <si>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</si>
  <si>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</si>
  <si>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</si>
  <si>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</si>
  <si>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</si>
  <si>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</si>
  <si>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</si>
  <si>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</si>
  <si>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</si>
  <si>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</si>
  <si>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</si>
  <si>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</si>
  <si>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</si>
  <si>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</si>
  <si>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</si>
  <si>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</si>
  <si>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</si>
  <si>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</si>
  <si>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</si>
  <si>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</si>
  <si>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</si>
  <si>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</si>
  <si>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</si>
  <si>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</si>
  <si>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</si>
  <si>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</si>
  <si>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</si>
  <si>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</si>
  <si>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</si>
  <si>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</si>
  <si>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</si>
  <si>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</si>
  <si>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</si>
  <si>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</si>
  <si>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</si>
  <si>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</si>
  <si>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</si>
  <si>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</si>
  <si>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</si>
  <si>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</si>
  <si>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</si>
  <si>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</si>
  <si>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</si>
  <si>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</si>
  <si>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</si>
  <si>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</si>
  <si>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</si>
  <si>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</si>
  <si>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</si>
  <si>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</si>
  <si>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</si>
  <si>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</si>
  <si>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</si>
  <si>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</si>
  <si>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</si>
  <si>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</si>
  <si>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</si>
  <si>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</si>
  <si>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</si>
  <si>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</si>
  <si>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</si>
  <si>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</si>
  <si>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</si>
  <si>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</si>
  <si>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</si>
  <si>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</si>
  <si>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</si>
  <si>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</si>
  <si>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</si>
  <si>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</si>
  <si>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</si>
  <si>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</si>
  <si>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</si>
  <si>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</si>
  <si>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</si>
  <si>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IH</t>
  </si>
  <si>
    <t>II</t>
  </si>
  <si>
    <t>IJ</t>
  </si>
  <si>
    <t>PLANILLA 3 COMPOSICIÓN CENTESIMAL Y OTROS COMPONENTES</t>
  </si>
  <si>
    <t>COMPOSICIÓN CENTESIMAL</t>
  </si>
  <si>
    <t>VITAMINAS LIPOSOLUBLES</t>
  </si>
  <si>
    <t>VITAMINAS HIDROSOLUBLES</t>
  </si>
  <si>
    <t>MINERALES</t>
  </si>
  <si>
    <t>Energía</t>
  </si>
  <si>
    <t>Proteínas</t>
  </si>
  <si>
    <t>Grasas</t>
  </si>
  <si>
    <t>Carbohidratos</t>
  </si>
  <si>
    <t>Cenizas</t>
  </si>
  <si>
    <t>Fibra dietética</t>
  </si>
  <si>
    <t xml:space="preserve"> </t>
  </si>
  <si>
    <t>Ácidos grasos Trans</t>
  </si>
  <si>
    <t>Carotenoides sin actividad de Vitamina A</t>
  </si>
  <si>
    <t xml:space="preserve">&lt;WATER&gt; </t>
  </si>
  <si>
    <t>VARIATION/ SD</t>
  </si>
  <si>
    <t xml:space="preserve">&lt;ENERC&gt; </t>
  </si>
  <si>
    <t>&lt;ENERC&gt;</t>
  </si>
  <si>
    <t>&lt;PROCNT&gt;</t>
  </si>
  <si>
    <t>&lt;XN&gt;</t>
  </si>
  <si>
    <t>N FAO</t>
  </si>
  <si>
    <t>&lt;FATCE&gt;</t>
  </si>
  <si>
    <t>&lt;FAT&gt;</t>
  </si>
  <si>
    <t>&lt;CHOCDF&gt;</t>
  </si>
  <si>
    <t>&lt;CHOAVL&gt;</t>
  </si>
  <si>
    <t>&lt;CHO_&gt;</t>
  </si>
  <si>
    <t>&lt;CHOAVLDF&gt;</t>
  </si>
  <si>
    <t xml:space="preserve">&lt;ASH&gt; </t>
  </si>
  <si>
    <t>&lt;FIBTG&gt;</t>
  </si>
  <si>
    <t>&lt;FIBINS&gt;</t>
  </si>
  <si>
    <t>&lt;FIBSOL&gt;</t>
  </si>
  <si>
    <t>Expresión de Resultados</t>
  </si>
  <si>
    <t xml:space="preserve">&lt;FASAT&gt;  </t>
  </si>
  <si>
    <t xml:space="preserve">&lt;FAMS&gt; </t>
  </si>
  <si>
    <t xml:space="preserve">&lt;FAPU&gt;    </t>
  </si>
  <si>
    <t xml:space="preserve">&lt;CHOL&gt; </t>
  </si>
  <si>
    <t>&lt;F4D0&gt;</t>
  </si>
  <si>
    <t>&lt;F6D0&gt;</t>
  </si>
  <si>
    <t>&lt;F8D0&gt;</t>
  </si>
  <si>
    <t>&lt;F10D0&gt;</t>
  </si>
  <si>
    <t>&lt;F12D0&gt;</t>
  </si>
  <si>
    <t>&lt;F14D0&gt;</t>
  </si>
  <si>
    <t>&lt;F15D0&gt;</t>
  </si>
  <si>
    <t>&lt;F16D0&gt;</t>
  </si>
  <si>
    <t>&lt;F17D0&gt;</t>
  </si>
  <si>
    <t>&lt;F18D0&gt;</t>
  </si>
  <si>
    <t>&lt;F20D0&gt;</t>
  </si>
  <si>
    <t>&lt;F12D1&gt;</t>
  </si>
  <si>
    <t>&lt;F14D1&gt;</t>
  </si>
  <si>
    <t>&lt;F15D1&gt;</t>
  </si>
  <si>
    <t>&lt;F16D1&gt;</t>
  </si>
  <si>
    <t>&lt;F17D1&gt;</t>
  </si>
  <si>
    <t>&lt;F18D1&gt;</t>
  </si>
  <si>
    <t>&lt;F18D1N7&gt;</t>
  </si>
  <si>
    <t>&lt;F18D1N9&gt;</t>
  </si>
  <si>
    <t>&lt;F20D1&gt;</t>
  </si>
  <si>
    <t>&lt;F22D1&gt;</t>
  </si>
  <si>
    <t>&lt;F23D1&gt;</t>
  </si>
  <si>
    <t>&lt;F24D1&gt;</t>
  </si>
  <si>
    <t>&lt;F18D2&gt;</t>
  </si>
  <si>
    <t>&lt;F18D2CN3&gt;</t>
  </si>
  <si>
    <t>&lt;F18D2CN6&gt;</t>
  </si>
  <si>
    <t>&lt;F20D2&gt;</t>
  </si>
  <si>
    <t xml:space="preserve">&lt;F20D2CN6&gt; </t>
  </si>
  <si>
    <t>&lt;F22D2&gt;</t>
  </si>
  <si>
    <t>&lt;F18D3&gt;</t>
  </si>
  <si>
    <t>&lt;F18D3N3&gt;</t>
  </si>
  <si>
    <t>&lt;F18D3N6&gt;</t>
  </si>
  <si>
    <t>&lt;F20D3&gt;</t>
  </si>
  <si>
    <t xml:space="preserve">&lt;F20D3N3&gt; </t>
  </si>
  <si>
    <t xml:space="preserve">&lt;F20D3N6&gt; </t>
  </si>
  <si>
    <t>&lt;F22D3&gt;</t>
  </si>
  <si>
    <t>&lt;F18D4&gt;</t>
  </si>
  <si>
    <t xml:space="preserve">&lt;F18D4N3&gt; </t>
  </si>
  <si>
    <t>&lt;F20D4&gt;</t>
  </si>
  <si>
    <t>&lt;F20D4N3&gt;</t>
  </si>
  <si>
    <t>&lt;F20D4N6&gt;</t>
  </si>
  <si>
    <t>&lt;F22D4&gt;</t>
  </si>
  <si>
    <t>&lt;F20D5&gt;</t>
  </si>
  <si>
    <t>&lt;F20D5N3&gt;</t>
  </si>
  <si>
    <t>&lt;F22D5&gt;</t>
  </si>
  <si>
    <t>&lt;F22D5N3&gt;</t>
  </si>
  <si>
    <t>&lt;F22D5N6&gt;</t>
  </si>
  <si>
    <t>&lt;F22D6&gt;</t>
  </si>
  <si>
    <t>&lt;F22D6N3&gt;</t>
  </si>
  <si>
    <t>&lt;F24D6&gt;</t>
  </si>
  <si>
    <t>&lt;RETOL&gt;</t>
  </si>
  <si>
    <t>&lt;CARTB&gt;</t>
  </si>
  <si>
    <t>&lt;CARTA&gt;</t>
  </si>
  <si>
    <t>&lt;CRYPX&gt;</t>
  </si>
  <si>
    <t>RAE</t>
  </si>
  <si>
    <t>&lt;CAROT&gt;</t>
  </si>
  <si>
    <t>&lt;VITD&gt;</t>
  </si>
  <si>
    <t>&lt;VITE&gt;</t>
  </si>
  <si>
    <t>&lt;TOCPHA&gt;</t>
  </si>
  <si>
    <t>&lt;TOCPHB&gt;</t>
  </si>
  <si>
    <t>&lt;TOCPHG&gt;</t>
  </si>
  <si>
    <t>&lt;TOCPHD&gt;</t>
  </si>
  <si>
    <t>&lt;TOCTRA&gt;</t>
  </si>
  <si>
    <t>&lt;TOCTRB&gt;</t>
  </si>
  <si>
    <t>&lt;TOCTRG&gt;</t>
  </si>
  <si>
    <t>&lt;TOCTRD&gt;</t>
  </si>
  <si>
    <t>&lt;VITK&gt;</t>
  </si>
  <si>
    <t>&lt;THIA&gt;</t>
  </si>
  <si>
    <t>&lt;RIBF&gt;</t>
  </si>
  <si>
    <t>&lt;NIA&gt;</t>
  </si>
  <si>
    <t>&lt;TRP&gt;</t>
  </si>
  <si>
    <t>&lt;NIAEQ&gt;</t>
  </si>
  <si>
    <t>&lt;PANTAC&gt;</t>
  </si>
  <si>
    <t>&lt;VITB6-&gt;</t>
  </si>
  <si>
    <t>&lt;VITB12&gt;</t>
  </si>
  <si>
    <t>&lt;VITC&gt;</t>
  </si>
  <si>
    <t>&lt;ASCL&gt;</t>
  </si>
  <si>
    <t>&lt;ASCDL&gt;</t>
  </si>
  <si>
    <t>&lt;FOL&gt;</t>
  </si>
  <si>
    <t>&lt;FOLFRE&gt;</t>
  </si>
  <si>
    <t>&lt;CA&gt;</t>
  </si>
  <si>
    <t>&lt;FE&gt;</t>
  </si>
  <si>
    <t>&lt;NA&gt;</t>
  </si>
  <si>
    <t>&lt;ZN&gt;</t>
  </si>
  <si>
    <t>&lt;K&gt;</t>
  </si>
  <si>
    <t>HUMEDAD promedio (g)</t>
  </si>
  <si>
    <t>HUMEDAD desviación/ variación</t>
  </si>
  <si>
    <t>ENERGÍA (kcal)</t>
  </si>
  <si>
    <t>ENERGÍA  CORREGIDA  (kJ)</t>
  </si>
  <si>
    <t>ENERGÍA  CORREGIDA  (kcal)</t>
  </si>
  <si>
    <t>PROTEÍNA promedio (g)</t>
  </si>
  <si>
    <t>PROTEÍNA desviación/ variación</t>
  </si>
  <si>
    <t>FACTOR DE CONVERSIÓN</t>
  </si>
  <si>
    <t>PROTEÍNA CORREGIDA (g)</t>
  </si>
  <si>
    <t>LÍPIDOS SOXHLET promedio (g)</t>
  </si>
  <si>
    <t>LÍPIDOS OTRO MÉTODO promedio (g)</t>
  </si>
  <si>
    <t>LÍPIDOS desviación/ variación</t>
  </si>
  <si>
    <t>CARBOHIDR. TOTALES POR DIFERENCIA</t>
  </si>
  <si>
    <t>CARBOHIDRATO TOTALES POR DIFERENCIA CORREGIDO</t>
  </si>
  <si>
    <t xml:space="preserve">CARBOHIDR.  DISPONIBLES </t>
  </si>
  <si>
    <t>CARBOH. OTRO MÉTODO</t>
  </si>
  <si>
    <t>CARBOHIDR.  "DISP."  CORREGIDO</t>
  </si>
  <si>
    <t>CENIZAS promedio (g)</t>
  </si>
  <si>
    <t>CENIZAS desviación/ variación</t>
  </si>
  <si>
    <r>
      <t>FIBRA DIETÉTICA promedio</t>
    </r>
    <r>
      <rPr>
        <b/>
        <sz val="10"/>
        <rFont val="Arial"/>
        <family val="2"/>
      </rPr>
      <t xml:space="preserve"> (g)</t>
    </r>
  </si>
  <si>
    <r>
      <t xml:space="preserve">FIBRA DIETÉTICA </t>
    </r>
    <r>
      <rPr>
        <b/>
        <sz val="10"/>
        <rFont val="Arial"/>
        <family val="2"/>
      </rPr>
      <t>desviación/ variación</t>
    </r>
  </si>
  <si>
    <r>
      <t>FIBRA DIETÉTICA INSOLUBLE</t>
    </r>
    <r>
      <rPr>
        <b/>
        <sz val="10"/>
        <rFont val="Arial"/>
        <family val="2"/>
      </rPr>
      <t xml:space="preserve"> (g)</t>
    </r>
  </si>
  <si>
    <r>
      <t xml:space="preserve">FIBRA DIETÉTICA INSOLUBLE </t>
    </r>
    <r>
      <rPr>
        <b/>
        <sz val="10"/>
        <rFont val="Arial"/>
        <family val="2"/>
      </rPr>
      <t>desviación/ variación</t>
    </r>
  </si>
  <si>
    <r>
      <t>FIBRA DIETÉTICA SOLUBLE</t>
    </r>
    <r>
      <rPr>
        <b/>
        <sz val="10"/>
        <rFont val="Arial"/>
        <family val="2"/>
      </rPr>
      <t xml:space="preserve"> (g)</t>
    </r>
  </si>
  <si>
    <r>
      <t xml:space="preserve">FIBRA DIETÉTICA        SOLUBLE </t>
    </r>
    <r>
      <rPr>
        <b/>
        <sz val="10"/>
        <rFont val="Arial"/>
        <family val="2"/>
      </rPr>
      <t>desviación/ variación</t>
    </r>
  </si>
  <si>
    <t>PORCIÓN (legislación)</t>
  </si>
  <si>
    <t>MEDIDA CASERA</t>
  </si>
  <si>
    <t>g/100g de lípidos</t>
  </si>
  <si>
    <t>g/100g de alimento</t>
  </si>
  <si>
    <t>ÁC GRASOS SATURADOS</t>
  </si>
  <si>
    <t>ÁC GRASOS MONOINSAT.</t>
  </si>
  <si>
    <t>ÁC GRASOS POLINSAT.</t>
  </si>
  <si>
    <t>ÁC GRASOS TRANS TOTALES</t>
  </si>
  <si>
    <t>Ác. Butírico  C 4:0 promedio</t>
  </si>
  <si>
    <t>C 4:0 desviación</t>
  </si>
  <si>
    <t>Ác. Caproico       C 6:0 promedio</t>
  </si>
  <si>
    <t>C 6:0 desviación</t>
  </si>
  <si>
    <t>Ác. Caprílico      C 8:0 promedio</t>
  </si>
  <si>
    <t>C 8:0 desviación</t>
  </si>
  <si>
    <t xml:space="preserve"> Ác. Cáprico       C 10:0 promedio</t>
  </si>
  <si>
    <t>C 10:0 desviación</t>
  </si>
  <si>
    <t>Ác. Láurico       C 12:0 promedio</t>
  </si>
  <si>
    <t>C 12:0 desviación</t>
  </si>
  <si>
    <t>Ác. Mirístico       C 14:0 promedio</t>
  </si>
  <si>
    <t>C 14:0 desviación</t>
  </si>
  <si>
    <t>Ác. Pentadecanoico        C 15:0         promedio</t>
  </si>
  <si>
    <t>C 15:0 desviación</t>
  </si>
  <si>
    <t>Ác palmítico      C 16:0 promedio</t>
  </si>
  <si>
    <t>C 16:0 desviación</t>
  </si>
  <si>
    <t>Ác. Margárico       C 17:0 promedio</t>
  </si>
  <si>
    <t>C 17:0 desviación</t>
  </si>
  <si>
    <t>Ác. Esteárico        C 18:0 promedio</t>
  </si>
  <si>
    <t>C 18:0 desviación</t>
  </si>
  <si>
    <t>Ác. Araquidíco        C 20:0 promedio</t>
  </si>
  <si>
    <t>C 20:0 desviación</t>
  </si>
  <si>
    <t>Ác. Lauroleico       C 12:1 promedio</t>
  </si>
  <si>
    <t>C 12:1 desviación</t>
  </si>
  <si>
    <t>Ác. Miristoleico        C 14:1 promedio</t>
  </si>
  <si>
    <t>C 14:1 desviación</t>
  </si>
  <si>
    <t>Ác. Pentadecenoico        C 15:1          promedio</t>
  </si>
  <si>
    <t>C 15:1 desviación</t>
  </si>
  <si>
    <t>Ác. Palmitoleico        C 16:1 promedio</t>
  </si>
  <si>
    <t>C 16:1 desviación</t>
  </si>
  <si>
    <t>Ác. Heptadecenoico        C 17:1         promedio</t>
  </si>
  <si>
    <t>C 17:1 desviación</t>
  </si>
  <si>
    <t>Ác. Oleico      C 18:1 promedio</t>
  </si>
  <si>
    <t>C 18:1 desviación</t>
  </si>
  <si>
    <t>C 18:1n7 promedio</t>
  </si>
  <si>
    <t>C 18:1 n7 desviación</t>
  </si>
  <si>
    <t>C 18:1 n9 promedio</t>
  </si>
  <si>
    <t>C 18:1n9 desviación</t>
  </si>
  <si>
    <t>Ác. Eicosaenoico        C 20:1 promedio</t>
  </si>
  <si>
    <t>C 20:1 desviación</t>
  </si>
  <si>
    <t>Ác. Docosaenoico        C 22:1 promedio</t>
  </si>
  <si>
    <t>C 22:1 desviación</t>
  </si>
  <si>
    <t>C 23:1 promedio</t>
  </si>
  <si>
    <t>C 23:1 desviación</t>
  </si>
  <si>
    <t>Ác. Celacólico       C 24:1 promedio</t>
  </si>
  <si>
    <t>C 24:1 desviación</t>
  </si>
  <si>
    <t>Ác. linoleico       C 18:2 promedio</t>
  </si>
  <si>
    <t>C 18:2 desviación</t>
  </si>
  <si>
    <t>C 18:2 CIS n3 promedio</t>
  </si>
  <si>
    <t>C 18:2 CIS n3 desviación</t>
  </si>
  <si>
    <t>C 18:2 CIS n6 promedio</t>
  </si>
  <si>
    <t>C 18:2 CIS n6 desviación</t>
  </si>
  <si>
    <t>Ác. Eicosadienoico         C 20:2          promedio</t>
  </si>
  <si>
    <t>C 20:2 desviación</t>
  </si>
  <si>
    <t>C 20:2 CIS n6 promedio</t>
  </si>
  <si>
    <t>C 20:2 CIS n6 desviación</t>
  </si>
  <si>
    <t>Ác. Docosadienoico         C 22:2          promedio</t>
  </si>
  <si>
    <t>C 22:2 desviación</t>
  </si>
  <si>
    <t>Ác. Linolénico       C 18:3 promedio</t>
  </si>
  <si>
    <t>C 18:3 desviación</t>
  </si>
  <si>
    <t>C 18:3 n3 promedio</t>
  </si>
  <si>
    <t>C 18:3 n3 desviación</t>
  </si>
  <si>
    <t>C 18:3 n6 promedio</t>
  </si>
  <si>
    <t>C 18:3 n6 desviación</t>
  </si>
  <si>
    <t>Ác. Eicosatrienoico          C 20:3         promedio</t>
  </si>
  <si>
    <t>C 20:3 desviación</t>
  </si>
  <si>
    <t>C 20:3 n3 promedio</t>
  </si>
  <si>
    <t>C 20:3 n3 desviación</t>
  </si>
  <si>
    <t>C 20:3 n6 promedio</t>
  </si>
  <si>
    <t>C 20:3 n6 desviación</t>
  </si>
  <si>
    <t>C 22:3 promedio</t>
  </si>
  <si>
    <t>C 22:3 desviación</t>
  </si>
  <si>
    <t>C 18:4 promedio</t>
  </si>
  <si>
    <t>C 18:4 desviación</t>
  </si>
  <si>
    <t>C 18:4 n3                    promedio</t>
  </si>
  <si>
    <t>C 18:4 n3 desviación</t>
  </si>
  <si>
    <t>Ác. Araquidónico         C 20:4 promedio</t>
  </si>
  <si>
    <t>C 20:4 desviación</t>
  </si>
  <si>
    <t>C 20:4 n3 promedio</t>
  </si>
  <si>
    <t>C 20:4 n3 desviación</t>
  </si>
  <si>
    <t>Ác. Eicosatetraenoico         C 20:4 n6         promedio</t>
  </si>
  <si>
    <t>C 20:4 n6 desviación</t>
  </si>
  <si>
    <t>Ác. Docosatetraenoico         C 22:4           promedio</t>
  </si>
  <si>
    <t>C 22:4 desviación</t>
  </si>
  <si>
    <t>Ác. Eicosapentaenoico         C 20:5           promedio</t>
  </si>
  <si>
    <t>C 20:5 desviación</t>
  </si>
  <si>
    <t>C 20:5 n3 promedio</t>
  </si>
  <si>
    <t>C 20:5 n3 desviación</t>
  </si>
  <si>
    <t>Ác. Docosapentaenoico           C 22:5           promedio</t>
  </si>
  <si>
    <t>C 22:5 desviación</t>
  </si>
  <si>
    <t>C 22:5 n3 promedio</t>
  </si>
  <si>
    <t>C 22:5 n3 desviación</t>
  </si>
  <si>
    <t>C 22:5 n6 promedio</t>
  </si>
  <si>
    <t>C 22:5 n6 desviación</t>
  </si>
  <si>
    <t>Ác. Docosahexaenoico         C 22:6           promedio</t>
  </si>
  <si>
    <t>C 22:6 desviación</t>
  </si>
  <si>
    <t>C 22:6 n3 promedio</t>
  </si>
  <si>
    <t>C 22:6 n3 desviación</t>
  </si>
  <si>
    <t>C 24:6 promedio</t>
  </si>
  <si>
    <t>C 24:6 desviación</t>
  </si>
  <si>
    <t>C 18:1,        9-trans promedio</t>
  </si>
  <si>
    <t>C 18:1,            9-trans desviación</t>
  </si>
  <si>
    <t>C 18:1,        10-trans promedio</t>
  </si>
  <si>
    <t>C 18:1,            10-trans desviación</t>
  </si>
  <si>
    <t>C 18:1,        11-trans promedio</t>
  </si>
  <si>
    <t>C 18:1,            11-trans desviación</t>
  </si>
  <si>
    <t>C 18:2,         9-cis,         11-trans promedio</t>
  </si>
  <si>
    <t>C 18:2,         9-cis,         11-trans desviación</t>
  </si>
  <si>
    <t>C 18:2,         10-trans,         12-cis promedio</t>
  </si>
  <si>
    <t>C 18:2,         10-trans,         12-cis desviación</t>
  </si>
  <si>
    <r>
      <t xml:space="preserve"> (</t>
    </r>
    <r>
      <rPr>
        <b/>
        <sz val="10"/>
        <rFont val="Arial"/>
        <family val="2"/>
      </rPr>
      <t>desviación/variación)</t>
    </r>
  </si>
  <si>
    <r>
      <t xml:space="preserve"> (</t>
    </r>
    <r>
      <rPr>
        <b/>
        <sz val="10"/>
        <rFont val="Arial"/>
        <family val="2"/>
      </rPr>
      <t>desviación/ variación)</t>
    </r>
  </si>
  <si>
    <t>Equivalentes de retinol (μg)</t>
  </si>
  <si>
    <t>Carotenoides totales (μg)</t>
  </si>
  <si>
    <t>Vitamina D promedio (μg)</t>
  </si>
  <si>
    <r>
      <t xml:space="preserve">VIT D </t>
    </r>
    <r>
      <rPr>
        <b/>
        <sz val="9"/>
        <rFont val="Arial"/>
        <family val="2"/>
      </rPr>
      <t>(desviación/ variación)</t>
    </r>
  </si>
  <si>
    <t>Vitamina E promedio (μg)</t>
  </si>
  <si>
    <t>Alfa tocoferol (mg)</t>
  </si>
  <si>
    <t>Beta tocoferol (mg)</t>
  </si>
  <si>
    <t>Gama tocoferol (mg)</t>
  </si>
  <si>
    <t>Delta tocoferol (mg)</t>
  </si>
  <si>
    <t>Alfa tocotrienol (mg)</t>
  </si>
  <si>
    <t>Beta tocotrienol (mg)</t>
  </si>
  <si>
    <t>Gama tocotrienol (mg)</t>
  </si>
  <si>
    <t>Delta tocotrienol (mg)</t>
  </si>
  <si>
    <t>Plasto cromanol</t>
  </si>
  <si>
    <t>VIT E promedio (Equivalente de tocoferol)  mg</t>
  </si>
  <si>
    <t>Tocoferoles totales</t>
  </si>
  <si>
    <t>VIT K promedio (μg)</t>
  </si>
  <si>
    <t>VIT K (desviación/ variación)</t>
  </si>
  <si>
    <t>TIAMINA  promedio (mg)</t>
  </si>
  <si>
    <t>TIAMINA (desviación/ variación)</t>
  </si>
  <si>
    <t>RIBOFLAVINA promedio (mg)</t>
  </si>
  <si>
    <t>RIBOFLAVINA (desviación/ variación)</t>
  </si>
  <si>
    <t>NIACINA promedio (mg)</t>
  </si>
  <si>
    <t>NIACINA (desviación/ variación)</t>
  </si>
  <si>
    <t>TRIPTOFANO</t>
  </si>
  <si>
    <t>TRIPTOFANO (desviación/ variación)</t>
  </si>
  <si>
    <t>EQUIV NIACINA</t>
  </si>
  <si>
    <t>ÁC. PANTOTÉNICO promedio (mg)</t>
  </si>
  <si>
    <t>ÁC. PANTOTÉNICO (desviación/ variación)</t>
  </si>
  <si>
    <t>VIT B6 promedio (mg)</t>
  </si>
  <si>
    <t>VIT B6 (desviación/ variación)</t>
  </si>
  <si>
    <t>VIT B12 promedio (μg)</t>
  </si>
  <si>
    <t>VIT B12 (desviación/ variación)</t>
  </si>
  <si>
    <t>VIT C promedio (mg)</t>
  </si>
  <si>
    <t>VIT C (desviación/ variación)</t>
  </si>
  <si>
    <t>ÁC. ASCÓRBICO promedio (mg)</t>
  </si>
  <si>
    <t>ÁC. ASCÓRBICO  (desviación/ variación)</t>
  </si>
  <si>
    <t>ÁC. DEHIDROASCÓRBICO promedio (mg)</t>
  </si>
  <si>
    <t>ÁC. DEHIDROASCÓRBICO (desviación/ variación)</t>
  </si>
  <si>
    <t>FOLATOS NATURALES promedio (μg)</t>
  </si>
  <si>
    <t>FOLATOS TOTALES (desviación/ variación)</t>
  </si>
  <si>
    <t>FOLICO LIBRE} promedio (μg)</t>
  </si>
  <si>
    <t>FOLATOS LIBRES (desviación/ variación)</t>
  </si>
  <si>
    <t>EQUIVALENTES DE FOLATO</t>
  </si>
  <si>
    <t>OTROS  (promedio)</t>
  </si>
  <si>
    <t>OTROS (desviación/ variación)</t>
  </si>
  <si>
    <t>CALCIO promedio (mg)</t>
  </si>
  <si>
    <t>CALCIO desviación/ variación</t>
  </si>
  <si>
    <t>HIERRO promedio (mg)</t>
  </si>
  <si>
    <t>HIERRO desviación/ variación</t>
  </si>
  <si>
    <t>SODIO promedio (mg)</t>
  </si>
  <si>
    <t>SODIO desviación/ variación</t>
  </si>
  <si>
    <t>ZINC promedio (mg)</t>
  </si>
  <si>
    <t>ZINC desviación/ variación</t>
  </si>
  <si>
    <t>POTASIO promedio (mg)</t>
  </si>
  <si>
    <t>POTASIO desviación/ variación</t>
  </si>
  <si>
    <t>OTROS promedio</t>
  </si>
  <si>
    <t>OTROS desviación/ variación</t>
  </si>
  <si>
    <t>Macadamia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</si>
  <si>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</si>
  <si>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</si>
  <si>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</si>
  <si>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</si>
  <si>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</si>
  <si>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</si>
  <si>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</si>
  <si>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</si>
  <si>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</si>
  <si>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</si>
  <si>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</si>
  <si>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</si>
  <si>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</si>
  <si>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</si>
  <si>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</si>
  <si>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</si>
  <si>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</si>
  <si>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</si>
  <si>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</si>
  <si>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</si>
  <si>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</si>
  <si>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</si>
  <si>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</si>
  <si>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</si>
  <si>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</si>
  <si>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</si>
  <si>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</si>
  <si>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</si>
  <si>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</si>
  <si>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</si>
  <si>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</si>
  <si>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</si>
  <si>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</si>
  <si>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</si>
  <si>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</si>
  <si>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</si>
  <si>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</si>
  <si>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</si>
  <si>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</si>
  <si>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</si>
  <si>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</si>
  <si>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</si>
  <si>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</si>
  <si>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</si>
  <si>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</si>
  <si>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</si>
  <si>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</si>
  <si>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</si>
  <si>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</si>
  <si>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</si>
  <si>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</si>
  <si>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</si>
  <si>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</si>
  <si>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</si>
  <si>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</si>
  <si>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</si>
  <si>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</si>
  <si>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</si>
  <si>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</si>
  <si>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</si>
  <si>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</si>
  <si>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</si>
  <si>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</si>
  <si>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</si>
  <si>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</si>
  <si>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</si>
  <si>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</si>
  <si>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</si>
  <si>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</si>
  <si>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</si>
  <si>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</si>
  <si>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</si>
  <si>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</si>
  <si>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</si>
  <si>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</si>
  <si>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</si>
  <si>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</si>
  <si>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</si>
  <si>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</si>
  <si>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</si>
  <si>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</si>
  <si>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</si>
  <si>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</si>
  <si>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</si>
  <si>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</si>
  <si>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</si>
  <si>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</si>
  <si>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</si>
  <si>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</si>
  <si>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</si>
  <si>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</si>
  <si>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</si>
  <si>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LY</t>
  </si>
  <si>
    <t>LZ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</si>
  <si>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</si>
  <si>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</si>
  <si>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</si>
  <si>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</si>
  <si>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</si>
  <si>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</si>
  <si>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</si>
  <si>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</si>
  <si>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</si>
  <si>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</si>
  <si>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</si>
  <si>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</si>
  <si>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</si>
  <si>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</si>
  <si>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</si>
  <si>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</si>
  <si>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</si>
  <si>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</si>
  <si>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</si>
  <si>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</si>
  <si>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</si>
  <si>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</si>
  <si>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</si>
  <si>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</si>
  <si>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</si>
  <si>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</si>
  <si>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</si>
  <si>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</si>
  <si>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</si>
  <si>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</si>
  <si>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</si>
  <si>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</si>
  <si>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</si>
  <si>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</si>
  <si>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</si>
  <si>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</si>
  <si>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</si>
  <si>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</si>
  <si>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</si>
  <si>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</si>
  <si>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</si>
  <si>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NP</t>
  </si>
  <si>
    <t>NQ</t>
  </si>
  <si>
    <t>NR</t>
  </si>
  <si>
    <t>NS</t>
  </si>
  <si>
    <t>NT</t>
  </si>
  <si>
    <t>UN</t>
  </si>
  <si>
    <t>NV</t>
  </si>
  <si>
    <t>NW</t>
  </si>
  <si>
    <t>NX</t>
  </si>
  <si>
    <t>NY</t>
  </si>
  <si>
    <t>NZ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</si>
  <si>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</si>
  <si>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</si>
  <si>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</si>
  <si>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</si>
  <si>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</si>
  <si>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</si>
  <si>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</si>
  <si>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</si>
  <si>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</si>
  <si>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</si>
  <si>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</si>
  <si>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</si>
  <si>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</si>
  <si>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</si>
  <si>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</si>
  <si>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</si>
  <si>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</si>
  <si>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</si>
  <si>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OS</t>
  </si>
  <si>
    <t>OT</t>
  </si>
  <si>
    <t>OU</t>
  </si>
  <si>
    <t>OV</t>
  </si>
  <si>
    <t>OW</t>
  </si>
  <si>
    <t>OX</t>
  </si>
  <si>
    <t>OY</t>
  </si>
  <si>
    <t>OZ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</si>
  <si>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</si>
  <si>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</si>
  <si>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</si>
  <si>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</si>
  <si>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</si>
  <si>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</si>
  <si>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</si>
  <si>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</si>
  <si>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</si>
  <si>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</si>
  <si>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</si>
  <si>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</si>
  <si>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</si>
  <si>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</si>
  <si>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</si>
  <si>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</si>
  <si>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</si>
  <si>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</si>
  <si>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</si>
  <si>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</si>
  <si>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</si>
  <si>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</si>
  <si>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</si>
  <si>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</si>
  <si>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</si>
  <si>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>PZ</t>
  </si>
  <si>
    <t>PLANILLA 3 COMPOSICIÓN OTROS COMPONENTES</t>
  </si>
  <si>
    <t>AMINOACIDOS</t>
  </si>
  <si>
    <t>Carbohidratos por adición de componentes (composición centesimal)</t>
  </si>
  <si>
    <r>
      <t xml:space="preserve">Componentes individuales y sub-agregados de carbohidratos   </t>
    </r>
    <r>
      <rPr>
        <b/>
        <i/>
        <sz val="10"/>
        <rFont val="Arial"/>
        <family val="2"/>
      </rPr>
      <t>Monosacáridos determinados por análisis directo</t>
    </r>
  </si>
  <si>
    <t xml:space="preserve">   Disacáridos determinados por análisis directo</t>
  </si>
  <si>
    <t>Agregados de mono- y/o disacáridos</t>
  </si>
  <si>
    <t>Otros polímeros de carbohidratos determinados por análisis directo</t>
  </si>
  <si>
    <t>Fibra dietética  por gravimetria</t>
  </si>
  <si>
    <t>Fibra diet. por cuantif. azúc.específic.; gravimétrico</t>
  </si>
  <si>
    <t>Fibra dietética por cuantificación de azúcares-específicos; no-gravimétrico</t>
  </si>
  <si>
    <t>Componentes monosacáridos de la fibra dietética</t>
  </si>
  <si>
    <r>
      <rPr>
        <b/>
        <sz val="9"/>
        <rFont val="Arial"/>
        <family val="2"/>
      </rPr>
      <t xml:space="preserve">Otros componentes de la fracción fibra dietética </t>
    </r>
    <r>
      <rPr>
        <b/>
        <i/>
        <sz val="9"/>
        <rFont val="Arial"/>
        <family val="2"/>
      </rPr>
      <t xml:space="preserve">                                                         Fracciones de los polímeros de la pared celular</t>
    </r>
  </si>
  <si>
    <t>Polisacáridos específicos</t>
  </si>
  <si>
    <t>Heteropolisacáridos no-estructurales complejos</t>
  </si>
  <si>
    <t>ANTIOXIDANTES</t>
  </si>
  <si>
    <t xml:space="preserve">&lt;WATER&gt;  </t>
  </si>
  <si>
    <t>&lt;CHO-&gt;</t>
  </si>
  <si>
    <t>&lt;FRUS&gt;</t>
  </si>
  <si>
    <t>&lt;GALS&gt;</t>
  </si>
  <si>
    <t>&lt;GLUS&gt;</t>
  </si>
  <si>
    <t>&lt;ARAS&gt;</t>
  </si>
  <si>
    <t>&lt;XYLS&gt;</t>
  </si>
  <si>
    <t>Otros</t>
  </si>
  <si>
    <t>&lt;LACS&gt;</t>
  </si>
  <si>
    <t>&lt;MALS&gt;</t>
  </si>
  <si>
    <t>&lt;SUCS&gt;</t>
  </si>
  <si>
    <t>&lt;DISAC&gt;</t>
  </si>
  <si>
    <t>&lt;SUGAR&gt;</t>
  </si>
  <si>
    <t>&lt;SUGNRD&gt;</t>
  </si>
  <si>
    <t>&lt;SUGRD&gt;</t>
  </si>
  <si>
    <t>&lt;STARCH&gt;</t>
  </si>
  <si>
    <t>&lt;AMYP&gt;</t>
  </si>
  <si>
    <t>&lt;AMYS&gt;</t>
  </si>
  <si>
    <t>&lt;DEXTN&gt;</t>
  </si>
  <si>
    <t>&lt;SORTL&gt;</t>
  </si>
  <si>
    <t>&lt;MALTRS&gt;</t>
  </si>
  <si>
    <t>&lt;OLSAC&gt;</t>
  </si>
  <si>
    <t>&lt;RAFS&gt;</t>
  </si>
  <si>
    <t>&lt;STARES&gt;</t>
  </si>
  <si>
    <t>&lt;FRUTN&gt;</t>
  </si>
  <si>
    <t>&lt;INULN&gt;</t>
  </si>
  <si>
    <t>&lt;GLUCNB&gt;</t>
  </si>
  <si>
    <t>&lt;FIBTS&gt;</t>
  </si>
  <si>
    <t>&lt;PSACNC&gt;</t>
  </si>
  <si>
    <t>&lt;PSACNCI&gt;</t>
  </si>
  <si>
    <t>&lt;PSACNCS&gt;</t>
  </si>
  <si>
    <t>&lt;PSACNS&gt;</t>
  </si>
  <si>
    <t>&lt;PSACNSI&gt;</t>
  </si>
  <si>
    <t>&lt;PSACNSS&gt;</t>
  </si>
  <si>
    <t>&lt;ARAFB&gt;</t>
  </si>
  <si>
    <t>&lt;GALFB&gt;</t>
  </si>
  <si>
    <t>&lt;GLUFB&gt;</t>
  </si>
  <si>
    <t>&lt;MANFB&gt;</t>
  </si>
  <si>
    <t>&lt;RHAFB&gt;</t>
  </si>
  <si>
    <t>&lt;XYLFB&gt;</t>
  </si>
  <si>
    <t>&lt;FIBHEX&gt;</t>
  </si>
  <si>
    <t>&lt;FIBPEN&gt;</t>
  </si>
  <si>
    <t>&lt;PECT&gt;</t>
  </si>
  <si>
    <t>&lt;HEMCEL&gt;</t>
  </si>
  <si>
    <t>&lt;CELLU&gt;</t>
  </si>
  <si>
    <t>&lt;LIGN&gt;</t>
  </si>
  <si>
    <t>&lt;PENSN&gt;</t>
  </si>
  <si>
    <t>&lt;HEXSN&gt;</t>
  </si>
  <si>
    <t>&lt;PURAC&gt;</t>
  </si>
  <si>
    <t>&lt;ARAN&gt;</t>
  </si>
  <si>
    <t>&lt;GALTN&gt;</t>
  </si>
  <si>
    <t>&lt;XYLN&gt;</t>
  </si>
  <si>
    <t>&lt;MANN&gt;</t>
  </si>
  <si>
    <t>&lt;AGAR&gt;</t>
  </si>
  <si>
    <t>&lt;ALGNT&gt;</t>
  </si>
  <si>
    <t>&lt;CARGN&gt;</t>
  </si>
  <si>
    <t>&lt;GUMS&gt;</t>
  </si>
  <si>
    <t>&lt;MUCIL&gt;</t>
  </si>
  <si>
    <t>&lt;PSACALG&gt;</t>
  </si>
  <si>
    <t>&lt;ASP&gt;</t>
  </si>
  <si>
    <t>&lt;THR&gt;</t>
  </si>
  <si>
    <t>&lt;GLU&gt;</t>
  </si>
  <si>
    <t>&lt;PRO&gt;</t>
  </si>
  <si>
    <t>&lt;GLY&gt;</t>
  </si>
  <si>
    <t>&lt;ALA&gt;</t>
  </si>
  <si>
    <t>&lt;CYS&gt;</t>
  </si>
  <si>
    <t>&lt;VAL&gt;</t>
  </si>
  <si>
    <t>&lt;MET&gt;</t>
  </si>
  <si>
    <t>&lt;ILE&gt;</t>
  </si>
  <si>
    <t>&lt;LEU&gt;</t>
  </si>
  <si>
    <t>&lt;TYR&gt;</t>
  </si>
  <si>
    <t>&lt;PHE&gt;</t>
  </si>
  <si>
    <t>&lt;HIS&gt;</t>
  </si>
  <si>
    <t>&lt;LYS&gt;</t>
  </si>
  <si>
    <t>&lt;ARG&gt;</t>
  </si>
  <si>
    <t>&lt;AMMON&gt;</t>
  </si>
  <si>
    <t>Humedad (g)</t>
  </si>
  <si>
    <t>Carbohidratos totales, calculados por diferencia: [100g - total g (humedad, proteína, lípidos y cenizas)] (g)</t>
  </si>
  <si>
    <t>Carbohidratos disponibles, calculados por diferencia: [100g - total g (humedad, proteína, lípidos, fibra dietética y cenizas)] (g)</t>
  </si>
  <si>
    <t>Carbohidratos disponibles (por la suma de los valores analíticos); incluye monosacáridos, dextrinas, almidón y glucógeno (g)</t>
  </si>
  <si>
    <t>Carbohidratos, otros métodos (g)</t>
  </si>
  <si>
    <t>Fructosa (g)</t>
  </si>
  <si>
    <t>Galactosa (g)</t>
  </si>
  <si>
    <t>Glucosa (g)</t>
  </si>
  <si>
    <t>Arabinosa (g)</t>
  </si>
  <si>
    <t>Xilosa (g)</t>
  </si>
  <si>
    <t>Lactosa (g)</t>
  </si>
  <si>
    <t>Maltosa (g)</t>
  </si>
  <si>
    <t>Sacarosa (g)</t>
  </si>
  <si>
    <t>Disacáridos totales (g)</t>
  </si>
  <si>
    <t>Azúcares disponibles totales (g)</t>
  </si>
  <si>
    <t>Azúcares no-reductores (g)</t>
  </si>
  <si>
    <t>Azúcares reductores (g)</t>
  </si>
  <si>
    <t>Almidón total(g)</t>
  </si>
  <si>
    <t>Alimidón disponible (g)</t>
  </si>
  <si>
    <t>Amilopectina (g)</t>
  </si>
  <si>
    <t>Amilosa (g)</t>
  </si>
  <si>
    <t>Dextrinas (g)</t>
  </si>
  <si>
    <t>Sorbitol (mg)</t>
  </si>
  <si>
    <t>Maltotriosa (g)</t>
  </si>
  <si>
    <t>Oligosacáridos (g)</t>
  </si>
  <si>
    <t>Rafinosa (g)</t>
  </si>
  <si>
    <t>Almidón resistente (g)</t>
  </si>
  <si>
    <t>Dextrina resistente (g)</t>
  </si>
  <si>
    <t>Fructanos (g)</t>
  </si>
  <si>
    <t>Fructooligosacaridos (g)</t>
  </si>
  <si>
    <t>Inulina (g)</t>
  </si>
  <si>
    <t>Betaglucano (g)</t>
  </si>
  <si>
    <t>Fibra insoluble (g)</t>
  </si>
  <si>
    <t>Fibra soluble (g)</t>
  </si>
  <si>
    <t>Fibra diet. total; det. gravimetr. mét. AOAC p/ fibra diet. tot. (g)</t>
  </si>
  <si>
    <t>Fibra diet. total; suma de polisac. no-almidón y lignina (g)</t>
  </si>
  <si>
    <t>Polisacáridos, no-celulósicos (g)</t>
  </si>
  <si>
    <t>Polisacáridos, no-celulósicos, insolubles (g)</t>
  </si>
  <si>
    <t>Polisacáridos, no-celulósicos, solubles (g)</t>
  </si>
  <si>
    <t>Polisacáridos, no-almidón (g)</t>
  </si>
  <si>
    <t>Polisacáridos, no-almidón, insolubles (g)</t>
  </si>
  <si>
    <t>Polisacáridos, no-almidón, solubles (g)</t>
  </si>
  <si>
    <t>Arabinosa en la fibra dietética (mg)</t>
  </si>
  <si>
    <t>Galactosa en la fibra dietética (mg)</t>
  </si>
  <si>
    <t>Glucosa en la fibra dietética (mg)</t>
  </si>
  <si>
    <t>Manosa en la fibra dietética (mg)</t>
  </si>
  <si>
    <t>Rafinosa en la fibra dietética (mg)</t>
  </si>
  <si>
    <t>Xilosa en la fibra dietética (mg)</t>
  </si>
  <si>
    <t>Hexosas en la fibra dietética (g)</t>
  </si>
  <si>
    <t>Pentosas en la fibra dietética (g)</t>
  </si>
  <si>
    <t>Pectina (g)</t>
  </si>
  <si>
    <t>Hemicelulosa (g)</t>
  </si>
  <si>
    <t>Celulosa (g)</t>
  </si>
  <si>
    <t>Lignina (g)</t>
  </si>
  <si>
    <t>Pentosano (g)</t>
  </si>
  <si>
    <t>Hexosano (g)</t>
  </si>
  <si>
    <t>Ác. Poliurónico (mg)</t>
  </si>
  <si>
    <t>Arabinano (g)</t>
  </si>
  <si>
    <t>Galactano (g)</t>
  </si>
  <si>
    <t>Xilano (g)</t>
  </si>
  <si>
    <t>Manano (g)</t>
  </si>
  <si>
    <t>Agar (g)</t>
  </si>
  <si>
    <t>Alginato (g)</t>
  </si>
  <si>
    <t>Carragenina (g)</t>
  </si>
  <si>
    <t>Gomas (g)</t>
  </si>
  <si>
    <t>Mucílagos (g)</t>
  </si>
  <si>
    <t>Polisacáridos de algas (g)</t>
  </si>
  <si>
    <t>mg/100g proteina</t>
  </si>
  <si>
    <t>mg/100g alimento</t>
  </si>
  <si>
    <t>Ácido Aspártico  (promedio)</t>
  </si>
  <si>
    <r>
      <t>Ácido Aspártico (</t>
    </r>
    <r>
      <rPr>
        <b/>
        <sz val="10"/>
        <rFont val="Arial"/>
        <family val="2"/>
      </rPr>
      <t>desviación/ variación)</t>
    </r>
  </si>
  <si>
    <t>Treonina  (promedio)</t>
  </si>
  <si>
    <t>Treonina (desviación/ variación)</t>
  </si>
  <si>
    <t>Ácido Glutámico (promedio)</t>
  </si>
  <si>
    <t>Ácido Glutámico (desviación/ variación)</t>
  </si>
  <si>
    <t>Prolina (promedio)</t>
  </si>
  <si>
    <t>Prolina (desviación/ variación)</t>
  </si>
  <si>
    <t>Glicina  (promedio)</t>
  </si>
  <si>
    <t>Glicina (desviación/ variación)</t>
  </si>
  <si>
    <t>Alanina  (promedio)</t>
  </si>
  <si>
    <t>Alanina (desviación/ variación)</t>
  </si>
  <si>
    <t>Cistina (promedio)</t>
  </si>
  <si>
    <t>Cistina (desviación/ variación)</t>
  </si>
  <si>
    <t>Valina  (promedio)</t>
  </si>
  <si>
    <r>
      <t>Valina</t>
    </r>
    <r>
      <rPr>
        <b/>
        <sz val="9"/>
        <rFont val="Arial"/>
        <family val="2"/>
      </rPr>
      <t xml:space="preserve"> (desviación/ variación)</t>
    </r>
  </si>
  <si>
    <t>Metionina  (promedio)</t>
  </si>
  <si>
    <r>
      <t>Metionina</t>
    </r>
    <r>
      <rPr>
        <b/>
        <sz val="9"/>
        <rFont val="Arial"/>
        <family val="2"/>
      </rPr>
      <t xml:space="preserve"> (desviación/ variación)</t>
    </r>
  </si>
  <si>
    <t>Cisteína   (promedio)</t>
  </si>
  <si>
    <r>
      <t>Cisteína</t>
    </r>
    <r>
      <rPr>
        <b/>
        <sz val="9"/>
        <rFont val="Arial"/>
        <family val="2"/>
      </rPr>
      <t xml:space="preserve"> (desviación/ variación)</t>
    </r>
  </si>
  <si>
    <t>Metionina + Cisteína   (promedio)</t>
  </si>
  <si>
    <r>
      <t>Metionina + Cisteína</t>
    </r>
    <r>
      <rPr>
        <b/>
        <sz val="9"/>
        <rFont val="Arial"/>
        <family val="2"/>
      </rPr>
      <t xml:space="preserve"> (desviación/ variación)</t>
    </r>
  </si>
  <si>
    <t>Isoleucina  (promedio)</t>
  </si>
  <si>
    <r>
      <t>Isoleucina</t>
    </r>
    <r>
      <rPr>
        <b/>
        <sz val="9"/>
        <rFont val="Arial"/>
        <family val="2"/>
      </rPr>
      <t xml:space="preserve"> (desviación/ variación)</t>
    </r>
  </si>
  <si>
    <t>Leucina  (promedio)</t>
  </si>
  <si>
    <r>
      <t>Leucina</t>
    </r>
    <r>
      <rPr>
        <b/>
        <sz val="9"/>
        <rFont val="Arial"/>
        <family val="2"/>
      </rPr>
      <t xml:space="preserve"> (desviación/ variación)</t>
    </r>
  </si>
  <si>
    <t>Tirosina  (promedio)</t>
  </si>
  <si>
    <r>
      <t>Tirosina</t>
    </r>
    <r>
      <rPr>
        <b/>
        <sz val="9"/>
        <rFont val="Arial"/>
        <family val="2"/>
      </rPr>
      <t xml:space="preserve"> (desviación/ variación)</t>
    </r>
  </si>
  <si>
    <t>Fenilalanina  (promedio)</t>
  </si>
  <si>
    <t>Fenilalanina (desviación/ variación)</t>
  </si>
  <si>
    <t>Fenilalanina + Tirosina  (promedio)</t>
  </si>
  <si>
    <t>Fenilalanina + Tirosina (desviación/ variación)</t>
  </si>
  <si>
    <t>Histidina  (promedio)</t>
  </si>
  <si>
    <r>
      <t>Histidina</t>
    </r>
    <r>
      <rPr>
        <b/>
        <sz val="9"/>
        <rFont val="Arial"/>
        <family val="2"/>
      </rPr>
      <t xml:space="preserve"> (desviación/ variación)</t>
    </r>
  </si>
  <si>
    <t>Lisina  (promedio)</t>
  </si>
  <si>
    <r>
      <t>Lisina</t>
    </r>
    <r>
      <rPr>
        <b/>
        <sz val="9"/>
        <rFont val="Arial"/>
        <family val="2"/>
      </rPr>
      <t xml:space="preserve"> (desviación/ variación)</t>
    </r>
  </si>
  <si>
    <t>Arginina  (promedio)</t>
  </si>
  <si>
    <r>
      <t>Arginina</t>
    </r>
    <r>
      <rPr>
        <b/>
        <sz val="9"/>
        <rFont val="Arial"/>
        <family val="2"/>
      </rPr>
      <t xml:space="preserve"> (desviación/ variación)</t>
    </r>
  </si>
  <si>
    <t>Amonio (promedio)</t>
  </si>
  <si>
    <r>
      <t>Amonio</t>
    </r>
    <r>
      <rPr>
        <b/>
        <sz val="9"/>
        <rFont val="Arial"/>
        <family val="2"/>
      </rPr>
      <t xml:space="preserve"> (desviación/ variación)</t>
    </r>
  </si>
  <si>
    <t>Triptófano  (promedio)</t>
  </si>
  <si>
    <r>
      <t>Triptófano</t>
    </r>
    <r>
      <rPr>
        <b/>
        <sz val="9"/>
        <rFont val="Arial"/>
        <family val="2"/>
      </rPr>
      <t xml:space="preserve"> (desviación/ variación)</t>
    </r>
  </si>
  <si>
    <t>valor promedio</t>
  </si>
  <si>
    <t>desviación/  variación</t>
  </si>
  <si>
    <t>&lt;F22D0&gt;</t>
  </si>
  <si>
    <t>&lt;F24D0&gt;</t>
  </si>
  <si>
    <t>Ác. Behénico        C 22:0 promedio</t>
  </si>
  <si>
    <t>C 22:0 desviación</t>
  </si>
  <si>
    <t>Ác. Lignocérico        C 24:0 promedio</t>
  </si>
  <si>
    <t>C 24:0 desviación</t>
  </si>
  <si>
    <t>QA</t>
  </si>
  <si>
    <t>QB</t>
  </si>
  <si>
    <t>QC</t>
  </si>
  <si>
    <t>QD</t>
  </si>
  <si>
    <t>QE</t>
  </si>
  <si>
    <t>&lt;SER&gt;</t>
  </si>
  <si>
    <t>Serina  (promedio)</t>
  </si>
  <si>
    <r>
      <t>Serina</t>
    </r>
    <r>
      <rPr>
        <b/>
        <sz val="9"/>
        <rFont val="Arial"/>
        <family val="2"/>
      </rPr>
      <t xml:space="preserve"> (desviación/ variación)</t>
    </r>
  </si>
  <si>
    <t>Beta caroteno (μg)</t>
  </si>
  <si>
    <t>Alfa caroteno (μg)</t>
  </si>
  <si>
    <t>Criptoxantina (μg)</t>
  </si>
  <si>
    <t>Retinol   (μg)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</si>
</sst>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Unicode MS"/>
      <family val="2"/>
    </font>
    <font>
      <sz val="10"/>
      <color indexed="5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45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3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45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1" xfId="0" applyFont="1" applyFill="1" applyBorder="1" applyAlignment="1">
      <alignment vertical="top" wrapText="1"/>
    </xf>
    <xf numFmtId="1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4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2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12" fillId="0" borderId="0" xfId="47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47" applyNumberFormat="1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2" fontId="8" fillId="35" borderId="26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2" fontId="2" fillId="0" borderId="11" xfId="0" applyNumberFormat="1" applyFont="1" applyBorder="1" applyAlignment="1">
      <alignment horizontal="center" vertical="top" wrapText="1"/>
    </xf>
    <xf numFmtId="2" fontId="13" fillId="0" borderId="11" xfId="47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2" fontId="12" fillId="0" borderId="11" xfId="47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47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2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2" fontId="14" fillId="35" borderId="27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7" fillId="35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34" borderId="12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center"/>
    </xf>
    <xf numFmtId="2" fontId="0" fillId="34" borderId="2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33" borderId="11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f%20Base%20Taller%20Archivo%20Anteced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1 Inicial Base"/>
      <sheetName val="Pl 11 Calidad de datos Base"/>
      <sheetName val="Pl 12 Inf Mínima Base"/>
    </sheetNames>
    <sheetDataSet>
      <sheetData sheetId="0">
        <row r="6">
          <cell r="B6" t="str">
            <v>001-1</v>
          </cell>
          <cell r="C6" t="str">
            <v>C1</v>
          </cell>
        </row>
        <row r="7">
          <cell r="B7" t="str">
            <v>025-4</v>
          </cell>
          <cell r="C7" t="str">
            <v>D1</v>
          </cell>
        </row>
        <row r="8">
          <cell r="B8" t="str">
            <v>K01/3</v>
          </cell>
          <cell r="C8" t="str">
            <v>F1</v>
          </cell>
        </row>
        <row r="9">
          <cell r="B9" t="str">
            <v>A44-2</v>
          </cell>
          <cell r="C9" t="str">
            <v>A1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2" width="14.7109375" style="0" customWidth="1"/>
    <col min="3" max="3" width="17.57421875" style="1" customWidth="1"/>
    <col min="4" max="4" width="16.00390625" style="0" customWidth="1"/>
    <col min="5" max="5" width="33.28125" style="0" bestFit="1" customWidth="1"/>
    <col min="6" max="6" width="55.8515625" style="0" bestFit="1" customWidth="1"/>
    <col min="7" max="7" width="24.7109375" style="1" customWidth="1"/>
    <col min="8" max="8" width="37.421875" style="1" customWidth="1"/>
    <col min="9" max="9" width="31.421875" style="1" customWidth="1"/>
    <col min="10" max="10" width="24.421875" style="1" customWidth="1"/>
    <col min="11" max="11" width="25.140625" style="1" customWidth="1"/>
    <col min="12" max="12" width="61.140625" style="0" customWidth="1"/>
    <col min="14" max="17" width="11.421875" style="2" customWidth="1"/>
  </cols>
  <sheetData>
    <row r="2" spans="1:2" ht="15">
      <c r="A2" s="3" t="s">
        <v>0</v>
      </c>
      <c r="B2" s="3"/>
    </row>
    <row r="3" ht="15.75" thickBot="1"/>
    <row r="4" spans="1:17" s="1" customFormat="1" ht="47.25" customHeight="1" thickBot="1" thickTop="1">
      <c r="A4" s="14" t="s">
        <v>1</v>
      </c>
      <c r="B4" s="15" t="s">
        <v>2</v>
      </c>
      <c r="C4" s="14" t="s">
        <v>3</v>
      </c>
      <c r="D4" s="14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6</v>
      </c>
      <c r="N4" s="17"/>
      <c r="O4" s="17"/>
      <c r="P4" s="17"/>
      <c r="Q4" s="17"/>
    </row>
    <row r="5" spans="1:17" s="1" customFormat="1" ht="15" customHeight="1" thickBot="1" thickTop="1">
      <c r="A5" s="18"/>
      <c r="B5" s="19"/>
      <c r="C5" s="20"/>
      <c r="D5" s="20"/>
      <c r="E5" s="21"/>
      <c r="F5" s="21"/>
      <c r="G5" s="21"/>
      <c r="H5" s="21"/>
      <c r="I5" s="21"/>
      <c r="J5" s="21"/>
      <c r="K5" s="21"/>
      <c r="L5" s="22"/>
      <c r="N5" s="17"/>
      <c r="O5" s="17"/>
      <c r="P5" s="17"/>
      <c r="Q5" s="17"/>
    </row>
    <row r="6" spans="1:12" ht="15.75" thickTop="1">
      <c r="A6" s="4"/>
      <c r="B6" s="4" t="s">
        <v>12</v>
      </c>
      <c r="C6" s="5" t="s">
        <v>13</v>
      </c>
      <c r="D6" s="4"/>
      <c r="E6" s="6"/>
      <c r="F6" s="6"/>
      <c r="G6" s="6"/>
      <c r="H6" s="6"/>
      <c r="I6" s="5"/>
      <c r="J6" s="5"/>
      <c r="K6" s="5"/>
      <c r="L6" s="4"/>
    </row>
    <row r="7" spans="1:12" ht="15">
      <c r="A7" s="7"/>
      <c r="B7" s="7" t="s">
        <v>14</v>
      </c>
      <c r="C7" s="8" t="s">
        <v>15</v>
      </c>
      <c r="D7" s="9"/>
      <c r="E7" s="10"/>
      <c r="F7" s="10"/>
      <c r="G7" s="10"/>
      <c r="H7" s="10"/>
      <c r="I7" s="8"/>
      <c r="J7" s="8"/>
      <c r="K7" s="8"/>
      <c r="L7" s="7"/>
    </row>
    <row r="8" spans="1:12" ht="15">
      <c r="A8" s="7"/>
      <c r="B8" s="7" t="s">
        <v>16</v>
      </c>
      <c r="C8" s="8" t="s">
        <v>17</v>
      </c>
      <c r="D8" s="9"/>
      <c r="E8" s="10"/>
      <c r="F8" s="10"/>
      <c r="G8" s="10"/>
      <c r="H8" s="11"/>
      <c r="I8" s="12"/>
      <c r="J8" s="12"/>
      <c r="K8" s="12"/>
      <c r="L8" s="7"/>
    </row>
    <row r="9" spans="1:12" ht="15">
      <c r="A9" s="7"/>
      <c r="B9" s="7" t="s">
        <v>18</v>
      </c>
      <c r="C9" s="8" t="s">
        <v>19</v>
      </c>
      <c r="D9" s="9"/>
      <c r="E9" s="10"/>
      <c r="F9" s="10"/>
      <c r="G9" s="13"/>
      <c r="H9" s="11"/>
      <c r="I9" s="12"/>
      <c r="J9" s="12"/>
      <c r="K9" s="12"/>
      <c r="L9" s="7"/>
    </row>
    <row r="10" spans="1:12" ht="15">
      <c r="A10" s="7"/>
      <c r="B10" s="7"/>
      <c r="C10" s="8"/>
      <c r="D10" s="9"/>
      <c r="E10" s="10"/>
      <c r="F10" s="10"/>
      <c r="G10" s="13"/>
      <c r="H10" s="11"/>
      <c r="I10" s="12"/>
      <c r="J10" s="12"/>
      <c r="K10" s="12"/>
      <c r="L10" s="7"/>
    </row>
    <row r="11" spans="1:12" ht="15">
      <c r="A11" s="7"/>
      <c r="B11" s="7"/>
      <c r="C11" s="11"/>
      <c r="D11" s="9"/>
      <c r="E11" s="10"/>
      <c r="F11" s="10"/>
      <c r="G11" s="13"/>
      <c r="H11" s="11"/>
      <c r="I11" s="12"/>
      <c r="J11" s="12"/>
      <c r="K11" s="12"/>
      <c r="L11" s="7"/>
    </row>
    <row r="12" spans="1:12" ht="15">
      <c r="A12" s="7"/>
      <c r="B12" s="7"/>
      <c r="C12" s="11"/>
      <c r="D12" s="9"/>
      <c r="E12" s="10"/>
      <c r="F12" s="10"/>
      <c r="G12" s="13"/>
      <c r="H12" s="11"/>
      <c r="I12" s="12"/>
      <c r="J12" s="12"/>
      <c r="K12" s="12"/>
      <c r="L12" s="7"/>
    </row>
    <row r="13" spans="1:12" ht="15">
      <c r="A13" s="7"/>
      <c r="B13" s="7"/>
      <c r="C13" s="8"/>
      <c r="D13" s="9"/>
      <c r="E13" s="10"/>
      <c r="F13" s="10"/>
      <c r="G13" s="13"/>
      <c r="H13" s="11"/>
      <c r="I13" s="12"/>
      <c r="J13" s="12"/>
      <c r="K13" s="12"/>
      <c r="L13" s="7"/>
    </row>
    <row r="14" spans="1:12" ht="15">
      <c r="A14" s="7"/>
      <c r="B14" s="7"/>
      <c r="C14" s="8"/>
      <c r="D14" s="9"/>
      <c r="E14" s="10"/>
      <c r="F14" s="10"/>
      <c r="G14" s="13"/>
      <c r="H14" s="11"/>
      <c r="I14" s="12"/>
      <c r="J14" s="12"/>
      <c r="K14" s="12"/>
      <c r="L14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9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421875" style="34" customWidth="1"/>
    <col min="2" max="2" width="13.00390625" style="34" customWidth="1"/>
    <col min="3" max="3" width="13.7109375" style="34" customWidth="1"/>
    <col min="4" max="4" width="13.57421875" style="34" customWidth="1"/>
    <col min="5" max="5" width="13.421875" style="34" customWidth="1"/>
    <col min="6" max="6" width="17.7109375" style="34" customWidth="1"/>
    <col min="7" max="7" width="15.421875" style="34" customWidth="1"/>
    <col min="8" max="8" width="13.00390625" style="34" customWidth="1"/>
    <col min="9" max="9" width="11.421875" style="34" customWidth="1"/>
    <col min="10" max="10" width="21.28125" style="34" customWidth="1"/>
    <col min="11" max="11" width="15.421875" style="34" customWidth="1"/>
    <col min="12" max="12" width="16.57421875" style="34" customWidth="1"/>
    <col min="13" max="13" width="25.57421875" style="34" customWidth="1"/>
    <col min="14" max="16" width="15.00390625" style="34" customWidth="1"/>
    <col min="17" max="17" width="17.8515625" style="34" customWidth="1"/>
    <col min="18" max="20" width="13.140625" style="34" customWidth="1"/>
    <col min="21" max="21" width="17.57421875" style="34" customWidth="1"/>
    <col min="22" max="22" width="15.00390625" style="34" customWidth="1"/>
    <col min="23" max="23" width="14.8515625" style="34" customWidth="1"/>
    <col min="24" max="24" width="15.421875" style="34" customWidth="1"/>
    <col min="25" max="25" width="18.57421875" style="34" customWidth="1"/>
    <col min="26" max="26" width="13.8515625" style="34" customWidth="1"/>
    <col min="27" max="27" width="14.00390625" style="34" customWidth="1"/>
    <col min="28" max="28" width="13.8515625" style="34" customWidth="1"/>
    <col min="29" max="29" width="12.28125" style="34" customWidth="1"/>
    <col min="30" max="30" width="11.421875" style="34" customWidth="1"/>
    <col min="31" max="31" width="12.8515625" style="34" customWidth="1"/>
    <col min="32" max="32" width="11.421875" style="34" customWidth="1"/>
    <col min="33" max="33" width="18.8515625" style="34" customWidth="1"/>
    <col min="34" max="34" width="18.28125" style="34" customWidth="1"/>
    <col min="35" max="37" width="11.421875" style="34" customWidth="1"/>
    <col min="38" max="38" width="17.7109375" style="34" customWidth="1"/>
    <col min="39" max="39" width="16.00390625" style="34" customWidth="1"/>
    <col min="40" max="40" width="17.421875" style="34" customWidth="1"/>
    <col min="41" max="41" width="14.140625" style="34" customWidth="1"/>
    <col min="42" max="42" width="17.421875" style="34" customWidth="1"/>
    <col min="43" max="43" width="15.421875" style="34" customWidth="1"/>
    <col min="44" max="44" width="18.140625" style="34" customWidth="1"/>
    <col min="45" max="45" width="11.7109375" style="34" customWidth="1"/>
    <col min="46" max="46" width="17.57421875" style="34" customWidth="1"/>
    <col min="47" max="47" width="16.28125" style="34" customWidth="1"/>
    <col min="48" max="48" width="17.57421875" style="34" customWidth="1"/>
    <col min="49" max="49" width="15.28125" style="34" customWidth="1"/>
    <col min="50" max="50" width="17.28125" style="34" customWidth="1"/>
    <col min="51" max="51" width="15.140625" style="34" customWidth="1"/>
    <col min="52" max="52" width="16.8515625" style="34" customWidth="1"/>
    <col min="53" max="53" width="13.140625" style="34" customWidth="1"/>
    <col min="54" max="16384" width="11.421875" style="34" customWidth="1"/>
  </cols>
  <sheetData>
    <row r="1" ht="15" customHeight="1"/>
    <row r="2" spans="1:4" ht="15" customHeight="1" thickBot="1">
      <c r="A2" s="3" t="s">
        <v>20</v>
      </c>
      <c r="B2" s="3"/>
      <c r="C2" s="3"/>
      <c r="D2" s="47"/>
    </row>
    <row r="3" spans="1:53" s="48" customFormat="1" ht="47.25" customHeight="1" thickBot="1" thickTop="1">
      <c r="A3" s="14" t="s">
        <v>1</v>
      </c>
      <c r="B3" s="15" t="s">
        <v>2</v>
      </c>
      <c r="C3" s="14" t="s">
        <v>3</v>
      </c>
      <c r="D3" s="14" t="s">
        <v>4</v>
      </c>
      <c r="E3" s="14" t="s">
        <v>21</v>
      </c>
      <c r="F3" s="38" t="s">
        <v>22</v>
      </c>
      <c r="G3" s="30"/>
      <c r="H3" s="30"/>
      <c r="I3" s="30"/>
      <c r="J3" s="30"/>
      <c r="K3" s="30"/>
      <c r="L3" s="30"/>
      <c r="M3" s="31"/>
      <c r="N3" s="18" t="s">
        <v>23</v>
      </c>
      <c r="O3" s="30"/>
      <c r="P3" s="31"/>
      <c r="Q3" s="38" t="s">
        <v>24</v>
      </c>
      <c r="R3" s="30"/>
      <c r="S3" s="30"/>
      <c r="T3" s="31"/>
      <c r="U3" s="38" t="s">
        <v>25</v>
      </c>
      <c r="V3" s="30"/>
      <c r="W3" s="30"/>
      <c r="X3" s="31"/>
      <c r="Y3" s="38" t="s">
        <v>26</v>
      </c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1"/>
      <c r="AY3" s="18" t="s">
        <v>27</v>
      </c>
      <c r="AZ3" s="30"/>
      <c r="BA3" s="31"/>
    </row>
    <row r="4" spans="1:53" ht="172.5" customHeight="1" thickTop="1">
      <c r="A4" s="23"/>
      <c r="B4" s="23"/>
      <c r="C4" s="23"/>
      <c r="D4" s="24"/>
      <c r="E4" s="48"/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32" t="s">
        <v>33</v>
      </c>
      <c r="L4" s="32" t="s">
        <v>33</v>
      </c>
      <c r="M4" s="32" t="s">
        <v>33</v>
      </c>
      <c r="N4" s="32" t="s">
        <v>34</v>
      </c>
      <c r="O4" s="32" t="s">
        <v>34</v>
      </c>
      <c r="P4" s="32" t="s">
        <v>34</v>
      </c>
      <c r="Q4" s="25" t="s">
        <v>35</v>
      </c>
      <c r="R4" s="32" t="s">
        <v>61</v>
      </c>
      <c r="S4" s="32" t="s">
        <v>61</v>
      </c>
      <c r="T4" s="32" t="s">
        <v>61</v>
      </c>
      <c r="U4" s="25" t="s">
        <v>36</v>
      </c>
      <c r="V4" s="32" t="s">
        <v>37</v>
      </c>
      <c r="W4" s="32" t="s">
        <v>37</v>
      </c>
      <c r="X4" s="32" t="s">
        <v>37</v>
      </c>
      <c r="Y4" s="32" t="s">
        <v>38</v>
      </c>
      <c r="Z4" s="32" t="s">
        <v>38</v>
      </c>
      <c r="AA4" s="32" t="s">
        <v>38</v>
      </c>
      <c r="AB4" s="32" t="s">
        <v>38</v>
      </c>
      <c r="AC4" s="32" t="s">
        <v>39</v>
      </c>
      <c r="AD4" s="32" t="s">
        <v>39</v>
      </c>
      <c r="AE4" s="32" t="s">
        <v>39</v>
      </c>
      <c r="AF4" s="32" t="s">
        <v>39</v>
      </c>
      <c r="AG4" s="32" t="s">
        <v>39</v>
      </c>
      <c r="AH4" s="32" t="s">
        <v>39</v>
      </c>
      <c r="AI4" s="32" t="s">
        <v>39</v>
      </c>
      <c r="AJ4" s="32" t="s">
        <v>39</v>
      </c>
      <c r="AK4" s="32" t="s">
        <v>40</v>
      </c>
      <c r="AL4" s="32" t="s">
        <v>40</v>
      </c>
      <c r="AM4" s="32" t="s">
        <v>41</v>
      </c>
      <c r="AN4" s="32" t="s">
        <v>41</v>
      </c>
      <c r="AO4" s="32" t="s">
        <v>42</v>
      </c>
      <c r="AP4" s="32" t="s">
        <v>42</v>
      </c>
      <c r="AQ4" s="32" t="s">
        <v>43</v>
      </c>
      <c r="AR4" s="32" t="s">
        <v>43</v>
      </c>
      <c r="AS4" s="33" t="s">
        <v>44</v>
      </c>
      <c r="AT4" s="33" t="s">
        <v>44</v>
      </c>
      <c r="AU4" s="32" t="s">
        <v>82</v>
      </c>
      <c r="AV4" s="32" t="s">
        <v>82</v>
      </c>
      <c r="AW4" s="32" t="s">
        <v>45</v>
      </c>
      <c r="AX4" s="32" t="s">
        <v>45</v>
      </c>
      <c r="AY4" s="32" t="s">
        <v>46</v>
      </c>
      <c r="AZ4" s="32" t="s">
        <v>46</v>
      </c>
      <c r="BA4" s="26" t="s">
        <v>47</v>
      </c>
    </row>
    <row r="5" spans="1:53" ht="15" customHeight="1">
      <c r="A5" s="35"/>
      <c r="B5" s="35"/>
      <c r="C5" s="35"/>
      <c r="D5" s="36"/>
      <c r="E5" s="27"/>
      <c r="F5" s="35"/>
      <c r="G5" s="35"/>
      <c r="H5" s="35"/>
      <c r="I5" s="35"/>
      <c r="J5" s="35"/>
      <c r="K5" s="37" t="s">
        <v>48</v>
      </c>
      <c r="L5" s="37" t="s">
        <v>49</v>
      </c>
      <c r="M5" s="37" t="s">
        <v>50</v>
      </c>
      <c r="N5" s="37" t="s">
        <v>48</v>
      </c>
      <c r="O5" s="8" t="s">
        <v>51</v>
      </c>
      <c r="P5" s="37" t="s">
        <v>50</v>
      </c>
      <c r="Q5" s="35"/>
      <c r="R5" s="37" t="s">
        <v>48</v>
      </c>
      <c r="S5" s="37" t="s">
        <v>49</v>
      </c>
      <c r="T5" s="37" t="s">
        <v>50</v>
      </c>
      <c r="U5" s="35"/>
      <c r="V5" s="37" t="s">
        <v>48</v>
      </c>
      <c r="W5" s="37" t="s">
        <v>49</v>
      </c>
      <c r="X5" s="37" t="s">
        <v>50</v>
      </c>
      <c r="Y5" s="37" t="s">
        <v>48</v>
      </c>
      <c r="Z5" s="37" t="s">
        <v>49</v>
      </c>
      <c r="AA5" s="8" t="s">
        <v>51</v>
      </c>
      <c r="AB5" s="37" t="s">
        <v>50</v>
      </c>
      <c r="AC5" s="8" t="s">
        <v>52</v>
      </c>
      <c r="AD5" s="8" t="s">
        <v>53</v>
      </c>
      <c r="AE5" s="8" t="s">
        <v>54</v>
      </c>
      <c r="AF5" s="8" t="s">
        <v>55</v>
      </c>
      <c r="AG5" s="8" t="s">
        <v>56</v>
      </c>
      <c r="AH5" s="8" t="s">
        <v>57</v>
      </c>
      <c r="AI5" s="8" t="s">
        <v>58</v>
      </c>
      <c r="AJ5" s="8" t="s">
        <v>58</v>
      </c>
      <c r="AK5" s="37" t="s">
        <v>48</v>
      </c>
      <c r="AL5" s="37" t="s">
        <v>59</v>
      </c>
      <c r="AM5" s="37" t="s">
        <v>48</v>
      </c>
      <c r="AN5" s="37" t="s">
        <v>59</v>
      </c>
      <c r="AO5" s="37" t="s">
        <v>48</v>
      </c>
      <c r="AP5" s="37" t="s">
        <v>59</v>
      </c>
      <c r="AQ5" s="37" t="s">
        <v>48</v>
      </c>
      <c r="AR5" s="37" t="s">
        <v>59</v>
      </c>
      <c r="AS5" s="37" t="s">
        <v>48</v>
      </c>
      <c r="AT5" s="37" t="s">
        <v>59</v>
      </c>
      <c r="AU5" s="37" t="s">
        <v>48</v>
      </c>
      <c r="AV5" s="37" t="s">
        <v>59</v>
      </c>
      <c r="AW5" s="37" t="s">
        <v>48</v>
      </c>
      <c r="AX5" s="37" t="s">
        <v>59</v>
      </c>
      <c r="AY5" s="37" t="s">
        <v>48</v>
      </c>
      <c r="AZ5" s="37" t="s">
        <v>59</v>
      </c>
      <c r="BA5" s="35"/>
    </row>
    <row r="6" spans="1:53" ht="15" customHeight="1">
      <c r="A6" s="35"/>
      <c r="B6" s="35" t="str">
        <f>'[1]Pl 1 Inicial Base'!B6</f>
        <v>001-1</v>
      </c>
      <c r="C6" s="35" t="str">
        <f>'[1]Pl 1 Inicial Base'!C6</f>
        <v>C1</v>
      </c>
      <c r="D6" s="3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ht="15" customHeight="1">
      <c r="A7" s="35"/>
      <c r="B7" s="35" t="str">
        <f>'[1]Pl 1 Inicial Base'!B7</f>
        <v>025-4</v>
      </c>
      <c r="C7" s="35" t="str">
        <f>'[1]Pl 1 Inicial Base'!C7</f>
        <v>D1</v>
      </c>
      <c r="D7" s="36"/>
      <c r="E7" s="27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ht="15" customHeight="1">
      <c r="A8" s="35"/>
      <c r="B8" s="35" t="str">
        <f>'[1]Pl 1 Inicial Base'!B8</f>
        <v>K01/3</v>
      </c>
      <c r="C8" s="35" t="str">
        <f>'[1]Pl 1 Inicial Base'!C8</f>
        <v>F1</v>
      </c>
      <c r="D8" s="3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53"/>
      <c r="AM8" s="53"/>
      <c r="AN8" s="53"/>
      <c r="AO8" s="53"/>
      <c r="AP8" s="53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53" ht="15" customHeight="1">
      <c r="A9" s="35"/>
      <c r="B9" s="35" t="str">
        <f>'[1]Pl 1 Inicial Base'!B9</f>
        <v>A44-2</v>
      </c>
      <c r="C9" s="35" t="str">
        <f>'[1]Pl 1 Inicial Base'!C9</f>
        <v>A1</v>
      </c>
      <c r="D9" s="3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</row>
    <row r="10" spans="1:53" ht="15" customHeight="1">
      <c r="A10" s="35"/>
      <c r="B10" s="35"/>
      <c r="C10" s="54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ht="15" customHeight="1">
      <c r="A11" s="35"/>
      <c r="B11" s="35"/>
      <c r="C11" s="54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ht="15" customHeight="1">
      <c r="A12" s="35"/>
      <c r="B12" s="35"/>
      <c r="C12" s="54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53" ht="15" customHeight="1">
      <c r="A13" s="35"/>
      <c r="B13" s="35"/>
      <c r="C13" s="54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ht="15" customHeight="1">
      <c r="A14" s="35"/>
      <c r="B14" s="35"/>
      <c r="C14" s="54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  <row r="15" spans="3:26" ht="15" customHeight="1">
      <c r="C15" s="50"/>
      <c r="D15" s="48"/>
      <c r="S15" s="49"/>
      <c r="T15" s="49"/>
      <c r="U15" s="49"/>
      <c r="V15" s="49"/>
      <c r="W15" s="49"/>
      <c r="X15" s="49"/>
      <c r="Y15" s="49"/>
      <c r="Z15" s="49"/>
    </row>
    <row r="16" spans="3:27" ht="15" customHeight="1">
      <c r="C16" s="50"/>
      <c r="D16" s="48"/>
      <c r="F16" s="2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3:27" ht="15" customHeight="1">
      <c r="C17" s="50"/>
      <c r="D17" s="48"/>
      <c r="E17" s="28"/>
      <c r="I17" s="49"/>
      <c r="J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3:27" ht="15" customHeight="1">
      <c r="C18" s="50"/>
      <c r="D18" s="48"/>
      <c r="I18" s="49"/>
      <c r="J18" s="49"/>
      <c r="K18" s="49"/>
      <c r="L18" s="49"/>
      <c r="M18" s="49"/>
      <c r="N18" s="49"/>
      <c r="O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3:48" ht="15" customHeight="1">
      <c r="C19" s="50"/>
      <c r="D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V19" s="51"/>
    </row>
    <row r="20" spans="3:48" ht="15" customHeight="1">
      <c r="C20" s="50"/>
      <c r="D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V20" s="51"/>
    </row>
    <row r="21" spans="3:4" ht="15" customHeight="1">
      <c r="C21" s="50"/>
      <c r="D21" s="48"/>
    </row>
    <row r="22" spans="3:17" ht="15" customHeight="1">
      <c r="C22" s="50"/>
      <c r="D22" s="48"/>
      <c r="Q22" s="28"/>
    </row>
    <row r="23" spans="3:27" ht="15" customHeight="1">
      <c r="C23" s="50"/>
      <c r="D23" s="48"/>
      <c r="S23" s="49"/>
      <c r="T23" s="49"/>
      <c r="U23" s="49"/>
      <c r="V23" s="49"/>
      <c r="W23" s="49"/>
      <c r="X23" s="49"/>
      <c r="Y23" s="49"/>
      <c r="Z23" s="49"/>
      <c r="AA23" s="49"/>
    </row>
    <row r="24" spans="3:25" ht="15" customHeight="1">
      <c r="C24" s="50"/>
      <c r="D24" s="48"/>
      <c r="U24" s="49"/>
      <c r="W24" s="49"/>
      <c r="Y24" s="49"/>
    </row>
    <row r="25" spans="3:4" ht="15" customHeight="1">
      <c r="C25" s="50"/>
      <c r="D25" s="48"/>
    </row>
    <row r="26" spans="3:4" ht="15" customHeight="1">
      <c r="C26" s="50"/>
      <c r="D26" s="48"/>
    </row>
    <row r="27" spans="3:4" ht="15" customHeight="1">
      <c r="C27" s="50"/>
      <c r="D27" s="48"/>
    </row>
    <row r="28" spans="3:4" ht="15" customHeight="1">
      <c r="C28" s="50"/>
      <c r="D28" s="48"/>
    </row>
    <row r="29" spans="3:4" ht="15" customHeight="1">
      <c r="C29" s="50"/>
      <c r="D29" s="48"/>
    </row>
    <row r="30" spans="3:4" ht="15" customHeight="1">
      <c r="C30" s="50"/>
      <c r="D30" s="48"/>
    </row>
    <row r="31" spans="3:4" ht="15" customHeight="1">
      <c r="C31" s="50"/>
      <c r="D31" s="48"/>
    </row>
    <row r="32" spans="3:4" ht="15" customHeight="1">
      <c r="C32" s="50"/>
      <c r="D32" s="48"/>
    </row>
    <row r="33" spans="3:4" ht="15" customHeight="1">
      <c r="C33" s="50"/>
      <c r="D33" s="48"/>
    </row>
    <row r="34" spans="3:4" ht="15" customHeight="1">
      <c r="C34" s="50"/>
      <c r="D34" s="48"/>
    </row>
    <row r="35" spans="3:4" ht="15" customHeight="1">
      <c r="C35" s="50"/>
      <c r="D35" s="48"/>
    </row>
    <row r="36" spans="3:4" ht="15" customHeight="1">
      <c r="C36" s="50"/>
      <c r="D36" s="48"/>
    </row>
    <row r="37" spans="3:4" ht="15" customHeight="1">
      <c r="C37" s="50"/>
      <c r="D37" s="48"/>
    </row>
    <row r="38" spans="3:4" ht="15" customHeight="1">
      <c r="C38" s="50"/>
      <c r="D38" s="48"/>
    </row>
    <row r="39" spans="3:4" ht="15" customHeight="1">
      <c r="C39" s="50"/>
      <c r="D39" s="48"/>
    </row>
    <row r="40" spans="3:4" ht="15" customHeight="1">
      <c r="C40" s="50"/>
      <c r="D40" s="48"/>
    </row>
    <row r="41" spans="3:4" ht="15" customHeight="1">
      <c r="C41" s="50"/>
      <c r="D41" s="48"/>
    </row>
    <row r="42" spans="3:4" ht="15" customHeight="1">
      <c r="C42" s="50"/>
      <c r="D42" s="48"/>
    </row>
    <row r="43" spans="3:4" ht="15" customHeight="1">
      <c r="C43" s="50"/>
      <c r="D43" s="48"/>
    </row>
    <row r="44" ht="15" customHeight="1"/>
    <row r="45" spans="3:4" ht="15" customHeight="1">
      <c r="C45" s="52"/>
      <c r="D45" s="48"/>
    </row>
    <row r="46" spans="3:4" ht="15" customHeight="1">
      <c r="C46" s="48"/>
      <c r="D46" s="48"/>
    </row>
    <row r="47" spans="3:4" ht="15" customHeight="1">
      <c r="C47" s="48"/>
      <c r="D47" s="48"/>
    </row>
    <row r="48" spans="3:4" ht="15" customHeight="1">
      <c r="C48" s="48"/>
      <c r="D48" s="48"/>
    </row>
    <row r="49" spans="3:4" ht="15" customHeight="1">
      <c r="C49" s="48"/>
      <c r="D49" s="48"/>
    </row>
    <row r="50" spans="3:4" ht="15" customHeight="1">
      <c r="C50" s="48"/>
      <c r="D50" s="48"/>
    </row>
    <row r="51" spans="3:4" ht="15" customHeight="1">
      <c r="C51" s="48"/>
      <c r="D51" s="48"/>
    </row>
    <row r="52" spans="3:4" ht="15" customHeight="1">
      <c r="C52" s="48"/>
      <c r="D52" s="48"/>
    </row>
    <row r="53" spans="3:4" ht="15" customHeight="1">
      <c r="C53" s="48"/>
      <c r="D53" s="48"/>
    </row>
    <row r="54" spans="3:4" ht="15" customHeight="1">
      <c r="C54" s="48"/>
      <c r="D54" s="48"/>
    </row>
    <row r="55" spans="3:4" ht="15" customHeight="1">
      <c r="C55" s="48"/>
      <c r="D55" s="48"/>
    </row>
    <row r="56" spans="3:4" ht="15" customHeight="1">
      <c r="C56" s="48"/>
      <c r="D56" s="48"/>
    </row>
    <row r="57" spans="3:4" ht="15" customHeight="1">
      <c r="C57" s="48"/>
      <c r="D57" s="48"/>
    </row>
    <row r="58" spans="3:4" ht="15" customHeight="1">
      <c r="C58" s="48"/>
      <c r="D58" s="48"/>
    </row>
    <row r="59" spans="3:4" ht="15" customHeight="1">
      <c r="C59" s="48"/>
      <c r="D59" s="48"/>
    </row>
    <row r="60" spans="3:4" ht="15" customHeight="1">
      <c r="C60" s="48"/>
      <c r="D60" s="48"/>
    </row>
    <row r="61" spans="3:4" ht="15" customHeight="1">
      <c r="C61" s="48"/>
      <c r="D61" s="48"/>
    </row>
    <row r="62" spans="3:4" ht="15" customHeight="1">
      <c r="C62" s="48"/>
      <c r="D62" s="48"/>
    </row>
    <row r="63" spans="3:4" ht="15" customHeight="1">
      <c r="C63" s="48"/>
      <c r="D63" s="48"/>
    </row>
    <row r="64" spans="3:4" ht="15" customHeight="1">
      <c r="C64" s="48"/>
      <c r="D64" s="48"/>
    </row>
    <row r="65" spans="3:4" ht="15" customHeight="1">
      <c r="C65" s="48"/>
      <c r="D65" s="48"/>
    </row>
    <row r="66" spans="3:47" ht="15" customHeight="1">
      <c r="C66" s="48"/>
      <c r="D66" s="48"/>
      <c r="AU66" s="51"/>
    </row>
    <row r="67" spans="3:37" ht="15" customHeight="1">
      <c r="C67" s="48"/>
      <c r="D67" s="48"/>
      <c r="AK67" s="28" t="s">
        <v>60</v>
      </c>
    </row>
    <row r="68" spans="3:4" ht="15" customHeight="1">
      <c r="C68" s="48"/>
      <c r="D68" s="48"/>
    </row>
    <row r="69" spans="3:4" ht="15" customHeight="1">
      <c r="C69" s="48"/>
      <c r="D69" s="48"/>
    </row>
    <row r="70" spans="3:4" ht="15" customHeight="1">
      <c r="C70" s="48"/>
      <c r="D70" s="48"/>
    </row>
    <row r="71" spans="3:4" ht="15" customHeight="1">
      <c r="C71" s="48"/>
      <c r="D71" s="48"/>
    </row>
    <row r="72" spans="3:4" ht="15" customHeight="1">
      <c r="C72" s="48"/>
      <c r="D72" s="48"/>
    </row>
    <row r="73" spans="3:4" ht="15" customHeight="1">
      <c r="C73" s="48"/>
      <c r="D73" s="48"/>
    </row>
    <row r="74" spans="3:4" ht="15" customHeight="1">
      <c r="C74" s="48"/>
      <c r="D74" s="48"/>
    </row>
    <row r="75" spans="3:4" ht="15" customHeight="1">
      <c r="C75" s="48"/>
      <c r="D75" s="48"/>
    </row>
    <row r="76" spans="3:4" ht="15" customHeight="1">
      <c r="C76" s="48"/>
      <c r="D76" s="48"/>
    </row>
    <row r="77" spans="3:4" ht="15" customHeight="1">
      <c r="C77" s="48"/>
      <c r="D77" s="48"/>
    </row>
    <row r="78" spans="3:4" ht="15" customHeight="1">
      <c r="C78" s="48"/>
      <c r="D78" s="48"/>
    </row>
    <row r="79" spans="3:4" ht="15" customHeight="1">
      <c r="C79" s="48"/>
      <c r="D79" s="48"/>
    </row>
    <row r="80" spans="3:4" ht="15" customHeight="1">
      <c r="C80" s="48"/>
      <c r="D80" s="48"/>
    </row>
    <row r="81" spans="3:4" ht="15" customHeight="1">
      <c r="C81" s="48"/>
      <c r="D81" s="48"/>
    </row>
    <row r="82" spans="3:4" ht="15" customHeight="1">
      <c r="C82" s="48"/>
      <c r="D82" s="48"/>
    </row>
    <row r="83" spans="3:4" ht="15" customHeight="1">
      <c r="C83" s="48"/>
      <c r="D83" s="48"/>
    </row>
    <row r="84" spans="3:4" ht="15" customHeight="1">
      <c r="C84" s="48"/>
      <c r="D84" s="48"/>
    </row>
    <row r="85" spans="3:4" ht="15" customHeight="1">
      <c r="C85" s="48"/>
      <c r="D85" s="48"/>
    </row>
    <row r="86" spans="3:4" ht="15" customHeight="1">
      <c r="C86" s="48"/>
      <c r="D86" s="48"/>
    </row>
    <row r="87" spans="3:4" ht="15" customHeight="1">
      <c r="C87" s="48"/>
      <c r="D87" s="48"/>
    </row>
    <row r="88" spans="3:4" ht="15" customHeight="1">
      <c r="C88" s="48"/>
      <c r="D88" s="48"/>
    </row>
    <row r="89" spans="3:4" ht="15" customHeight="1">
      <c r="C89" s="48"/>
      <c r="D89" s="48"/>
    </row>
    <row r="90" spans="3:4" ht="15" customHeight="1">
      <c r="C90" s="48"/>
      <c r="D90" s="48"/>
    </row>
    <row r="91" spans="3:4" ht="15" customHeight="1">
      <c r="C91" s="48"/>
      <c r="D91" s="48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4" customWidth="1"/>
    <col min="2" max="2" width="13.00390625" style="34" customWidth="1"/>
    <col min="3" max="3" width="14.57421875" style="34" customWidth="1"/>
    <col min="4" max="4" width="12.28125" style="34" customWidth="1"/>
    <col min="5" max="6" width="14.421875" style="34" customWidth="1"/>
    <col min="7" max="8" width="14.28125" style="34" customWidth="1"/>
    <col min="9" max="14" width="11.421875" style="34" customWidth="1"/>
    <col min="15" max="16" width="14.140625" style="34" customWidth="1"/>
    <col min="17" max="18" width="11.421875" style="34" customWidth="1"/>
    <col min="19" max="20" width="13.28125" style="34" customWidth="1"/>
    <col min="21" max="22" width="11.421875" style="34" customWidth="1"/>
    <col min="23" max="24" width="13.00390625" style="34" customWidth="1"/>
    <col min="25" max="25" width="3.7109375" style="34" customWidth="1"/>
    <col min="26" max="29" width="11.421875" style="34" customWidth="1"/>
    <col min="30" max="31" width="11.7109375" style="34" customWidth="1"/>
    <col min="32" max="32" width="11.421875" style="34" customWidth="1"/>
    <col min="33" max="16384" width="11.421875" style="34" customWidth="1"/>
  </cols>
  <sheetData>
    <row r="1" ht="15" customHeight="1"/>
    <row r="2" spans="1:26" ht="15" customHeight="1">
      <c r="A2" s="3" t="s">
        <v>62</v>
      </c>
      <c r="B2" s="3"/>
      <c r="C2" s="47"/>
      <c r="Z2" s="3" t="s">
        <v>63</v>
      </c>
    </row>
    <row r="3" spans="1:26" ht="15" customHeight="1" thickBot="1">
      <c r="A3" s="3"/>
      <c r="B3" s="3"/>
      <c r="C3" s="47"/>
      <c r="Z3" s="3"/>
    </row>
    <row r="4" spans="1:39" s="46" customFormat="1" ht="90" customHeight="1" thickBot="1" thickTop="1">
      <c r="A4" s="14" t="s">
        <v>1</v>
      </c>
      <c r="B4" s="15" t="s">
        <v>2</v>
      </c>
      <c r="C4" s="14" t="s">
        <v>3</v>
      </c>
      <c r="D4" s="14" t="s">
        <v>4</v>
      </c>
      <c r="E4" s="44" t="s">
        <v>64</v>
      </c>
      <c r="F4" s="44" t="s">
        <v>64</v>
      </c>
      <c r="G4" s="44" t="s">
        <v>65</v>
      </c>
      <c r="H4" s="44" t="s">
        <v>65</v>
      </c>
      <c r="I4" s="18" t="s">
        <v>66</v>
      </c>
      <c r="J4" s="18" t="s">
        <v>66</v>
      </c>
      <c r="K4" s="18" t="s">
        <v>67</v>
      </c>
      <c r="L4" s="18" t="s">
        <v>67</v>
      </c>
      <c r="M4" s="18" t="s">
        <v>21</v>
      </c>
      <c r="N4" s="18" t="s">
        <v>21</v>
      </c>
      <c r="O4" s="18" t="s">
        <v>68</v>
      </c>
      <c r="P4" s="18" t="s">
        <v>68</v>
      </c>
      <c r="Q4" s="18" t="s">
        <v>69</v>
      </c>
      <c r="R4" s="18" t="s">
        <v>69</v>
      </c>
      <c r="S4" s="18" t="s">
        <v>70</v>
      </c>
      <c r="T4" s="18" t="s">
        <v>70</v>
      </c>
      <c r="U4" s="18" t="s">
        <v>71</v>
      </c>
      <c r="V4" s="18" t="s">
        <v>71</v>
      </c>
      <c r="W4" s="18" t="s">
        <v>72</v>
      </c>
      <c r="X4" s="14" t="s">
        <v>72</v>
      </c>
      <c r="Y4" s="20"/>
      <c r="Z4" s="38" t="s">
        <v>73</v>
      </c>
      <c r="AA4" s="38" t="s">
        <v>73</v>
      </c>
      <c r="AB4" s="18" t="s">
        <v>74</v>
      </c>
      <c r="AC4" s="18" t="s">
        <v>74</v>
      </c>
      <c r="AD4" s="18" t="s">
        <v>75</v>
      </c>
      <c r="AE4" s="18" t="s">
        <v>75</v>
      </c>
      <c r="AF4" s="18" t="s">
        <v>76</v>
      </c>
      <c r="AG4" s="18" t="s">
        <v>76</v>
      </c>
      <c r="AH4" s="18" t="s">
        <v>77</v>
      </c>
      <c r="AI4" s="18" t="s">
        <v>77</v>
      </c>
      <c r="AJ4" s="44" t="s">
        <v>78</v>
      </c>
      <c r="AK4" s="44" t="s">
        <v>78</v>
      </c>
      <c r="AL4" s="38" t="s">
        <v>79</v>
      </c>
      <c r="AM4" s="16" t="s">
        <v>79</v>
      </c>
    </row>
    <row r="5" spans="5:39" ht="21" customHeight="1" thickTop="1">
      <c r="E5" s="39" t="s">
        <v>80</v>
      </c>
      <c r="F5" s="39" t="s">
        <v>81</v>
      </c>
      <c r="G5" s="39" t="s">
        <v>80</v>
      </c>
      <c r="H5" s="39" t="s">
        <v>81</v>
      </c>
      <c r="I5" s="39" t="s">
        <v>80</v>
      </c>
      <c r="J5" s="40" t="s">
        <v>81</v>
      </c>
      <c r="K5" s="39" t="s">
        <v>80</v>
      </c>
      <c r="L5" s="40" t="s">
        <v>81</v>
      </c>
      <c r="M5" s="39" t="s">
        <v>80</v>
      </c>
      <c r="N5" s="40" t="s">
        <v>81</v>
      </c>
      <c r="O5" s="39" t="s">
        <v>80</v>
      </c>
      <c r="P5" s="40" t="s">
        <v>81</v>
      </c>
      <c r="Q5" s="39" t="s">
        <v>80</v>
      </c>
      <c r="R5" s="40" t="s">
        <v>81</v>
      </c>
      <c r="S5" s="39" t="s">
        <v>80</v>
      </c>
      <c r="T5" s="40" t="s">
        <v>81</v>
      </c>
      <c r="U5" s="39" t="s">
        <v>80</v>
      </c>
      <c r="V5" s="40" t="s">
        <v>81</v>
      </c>
      <c r="W5" s="39" t="s">
        <v>80</v>
      </c>
      <c r="X5" s="40" t="s">
        <v>81</v>
      </c>
      <c r="Y5" s="39"/>
      <c r="Z5" s="39" t="s">
        <v>80</v>
      </c>
      <c r="AA5" s="39" t="s">
        <v>81</v>
      </c>
      <c r="AB5" s="39" t="s">
        <v>80</v>
      </c>
      <c r="AC5" s="39" t="s">
        <v>81</v>
      </c>
      <c r="AD5" s="39" t="s">
        <v>80</v>
      </c>
      <c r="AE5" s="40" t="s">
        <v>81</v>
      </c>
      <c r="AF5" s="39" t="s">
        <v>80</v>
      </c>
      <c r="AG5" s="40" t="s">
        <v>81</v>
      </c>
      <c r="AH5" s="39" t="s">
        <v>80</v>
      </c>
      <c r="AI5" s="40" t="s">
        <v>81</v>
      </c>
      <c r="AJ5" s="39" t="s">
        <v>80</v>
      </c>
      <c r="AK5" s="40" t="s">
        <v>81</v>
      </c>
      <c r="AL5" s="39" t="s">
        <v>80</v>
      </c>
      <c r="AM5" s="40" t="s">
        <v>81</v>
      </c>
    </row>
    <row r="6" spans="1:39" ht="15" customHeight="1">
      <c r="A6" s="35"/>
      <c r="B6" s="35" t="str">
        <f>'[1]Pl 1 Inicial Base'!B6</f>
        <v>001-1</v>
      </c>
      <c r="C6" s="35" t="str">
        <f>'[1]Pl 1 Inicial Base'!C6</f>
        <v>C1</v>
      </c>
      <c r="D6" s="9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ht="15" customHeight="1">
      <c r="A7" s="35"/>
      <c r="B7" s="35" t="str">
        <f>'[1]Pl 1 Inicial Base'!B7</f>
        <v>025-4</v>
      </c>
      <c r="C7" s="35" t="str">
        <f>'[1]Pl 1 Inicial Base'!C7</f>
        <v>D1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5" customHeight="1">
      <c r="A8" s="35"/>
      <c r="B8" s="35" t="str">
        <f>'[1]Pl 1 Inicial Base'!B8</f>
        <v>K01/3</v>
      </c>
      <c r="C8" s="35" t="str">
        <f>'[1]Pl 1 Inicial Base'!C8</f>
        <v>F1</v>
      </c>
      <c r="D8" s="9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ht="15" customHeight="1">
      <c r="A9" s="35"/>
      <c r="B9" s="35" t="str">
        <f>'[1]Pl 1 Inicial Base'!B9</f>
        <v>A44-2</v>
      </c>
      <c r="C9" s="35" t="str">
        <f>'[1]Pl 1 Inicial Base'!C9</f>
        <v>A1</v>
      </c>
      <c r="D9" s="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5" customHeight="1">
      <c r="A10" s="35"/>
      <c r="B10" s="35"/>
      <c r="C10" s="8"/>
      <c r="D10" s="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ht="15" customHeight="1">
      <c r="A11" s="35"/>
      <c r="B11" s="35"/>
      <c r="C11" s="37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6" ht="15" customHeight="1">
      <c r="A15" s="28"/>
      <c r="B15" s="28"/>
      <c r="C15" s="41"/>
      <c r="D15" s="41"/>
      <c r="E15" s="49"/>
      <c r="F15" s="49"/>
    </row>
    <row r="16" spans="1:6" ht="15" customHeight="1">
      <c r="A16" s="28"/>
      <c r="B16" s="28"/>
      <c r="C16" s="42"/>
      <c r="D16" s="42"/>
      <c r="E16" s="43"/>
      <c r="F16" s="43"/>
    </row>
    <row r="17" spans="1:2" ht="15" customHeight="1">
      <c r="A17" s="28"/>
      <c r="B17" s="28"/>
    </row>
    <row r="18" spans="1:2" ht="15" customHeight="1">
      <c r="A18" s="28"/>
      <c r="B18" s="28"/>
    </row>
    <row r="19" spans="1:31" ht="15" customHeight="1">
      <c r="A19" s="28"/>
      <c r="B19" s="28"/>
      <c r="X19" s="42"/>
      <c r="Y19" s="42"/>
      <c r="Z19" s="43"/>
      <c r="AA19" s="43"/>
      <c r="AB19" s="49"/>
      <c r="AC19" s="49"/>
      <c r="AD19" s="49"/>
      <c r="AE19" s="49"/>
    </row>
    <row r="20" spans="1:31" ht="15" customHeight="1">
      <c r="A20" s="28"/>
      <c r="B20" s="28"/>
      <c r="Z20" s="49"/>
      <c r="AA20" s="49"/>
      <c r="AB20" s="49"/>
      <c r="AC20" s="49"/>
      <c r="AD20" s="49"/>
      <c r="AE20" s="49"/>
    </row>
    <row r="21" spans="1:31" ht="15" customHeight="1">
      <c r="A21" s="28"/>
      <c r="B21" s="28"/>
      <c r="Z21" s="49"/>
      <c r="AA21" s="49"/>
      <c r="AB21" s="49"/>
      <c r="AC21" s="49"/>
      <c r="AD21" s="49"/>
      <c r="AE21" s="49"/>
    </row>
    <row r="22" spans="1:31" ht="15" customHeight="1">
      <c r="A22" s="28"/>
      <c r="B22" s="28"/>
      <c r="Z22" s="49"/>
      <c r="AA22" s="49"/>
      <c r="AB22" s="49"/>
      <c r="AC22" s="49"/>
      <c r="AD22" s="49"/>
      <c r="AE22" s="49"/>
    </row>
    <row r="23" spans="1:31" ht="15" customHeight="1">
      <c r="A23" s="28"/>
      <c r="B23" s="28"/>
      <c r="Z23" s="49"/>
      <c r="AA23" s="49"/>
      <c r="AB23" s="49"/>
      <c r="AC23" s="49"/>
      <c r="AD23" s="49"/>
      <c r="AE23" s="49"/>
    </row>
    <row r="24" spans="26:31" ht="15" customHeight="1">
      <c r="Z24" s="49"/>
      <c r="AA24" s="49"/>
      <c r="AB24" s="49"/>
      <c r="AC24" s="49"/>
      <c r="AD24" s="49"/>
      <c r="AE24" s="49"/>
    </row>
    <row r="25" spans="26:31" ht="15" customHeight="1">
      <c r="Z25" s="49"/>
      <c r="AA25" s="49"/>
      <c r="AB25" s="49"/>
      <c r="AC25" s="49"/>
      <c r="AD25" s="49"/>
      <c r="AE25" s="49"/>
    </row>
    <row r="26" spans="26:31" ht="15" customHeight="1">
      <c r="Z26" s="49"/>
      <c r="AA26" s="49"/>
      <c r="AB26" s="49"/>
      <c r="AC26" s="49"/>
      <c r="AD26" s="49"/>
      <c r="AE26" s="49"/>
    </row>
    <row r="27" spans="26:31" ht="15" customHeight="1">
      <c r="Z27" s="49"/>
      <c r="AA27" s="49"/>
      <c r="AB27" s="49"/>
      <c r="AC27" s="49"/>
      <c r="AD27" s="49"/>
      <c r="AE27" s="49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1.421875" style="34" customWidth="1"/>
    <col min="4" max="4" width="24.57421875" style="34" customWidth="1"/>
    <col min="5" max="5" width="16.28125" style="34" customWidth="1"/>
    <col min="6" max="12" width="11.421875" style="34" customWidth="1"/>
    <col min="13" max="13" width="15.00390625" style="34" customWidth="1"/>
    <col min="14" max="14" width="15.140625" style="34" customWidth="1"/>
    <col min="15" max="15" width="16.421875" style="34" customWidth="1"/>
    <col min="16" max="16" width="17.00390625" style="34" customWidth="1"/>
    <col min="17" max="17" width="17.7109375" style="34" customWidth="1"/>
    <col min="18" max="18" width="15.8515625" style="34" customWidth="1"/>
    <col min="19" max="19" width="15.57421875" style="51" customWidth="1"/>
    <col min="20" max="20" width="13.28125" style="34" customWidth="1"/>
    <col min="21" max="21" width="14.421875" style="51" customWidth="1"/>
    <col min="22" max="22" width="13.57421875" style="34" customWidth="1"/>
    <col min="23" max="23" width="15.8515625" style="34" customWidth="1"/>
    <col min="24" max="16384" width="11.421875" style="34" customWidth="1"/>
  </cols>
  <sheetData>
    <row r="1" ht="15" customHeight="1"/>
    <row r="2" spans="1:4" ht="15" customHeight="1">
      <c r="A2" s="55" t="s">
        <v>83</v>
      </c>
      <c r="C2" s="51"/>
      <c r="D2" s="51"/>
    </row>
    <row r="3" ht="15" customHeight="1" thickBot="1">
      <c r="B3" s="3"/>
    </row>
    <row r="4" spans="1:57" s="8" customFormat="1" ht="39.75" thickBot="1" thickTop="1">
      <c r="A4" s="14" t="s">
        <v>2</v>
      </c>
      <c r="B4" s="61" t="s">
        <v>3</v>
      </c>
      <c r="C4" s="61" t="s">
        <v>4</v>
      </c>
      <c r="D4" s="15" t="s">
        <v>84</v>
      </c>
      <c r="E4" s="15" t="s">
        <v>85</v>
      </c>
      <c r="F4" s="15" t="s">
        <v>86</v>
      </c>
      <c r="G4" s="15" t="s">
        <v>87</v>
      </c>
      <c r="H4" s="15" t="s">
        <v>88</v>
      </c>
      <c r="I4" s="15" t="s">
        <v>89</v>
      </c>
      <c r="J4" s="15" t="s">
        <v>90</v>
      </c>
      <c r="K4" s="15" t="s">
        <v>91</v>
      </c>
      <c r="L4" s="15" t="s">
        <v>92</v>
      </c>
      <c r="M4" s="15" t="s">
        <v>93</v>
      </c>
      <c r="N4" s="15" t="s">
        <v>94</v>
      </c>
      <c r="O4" s="15" t="s">
        <v>95</v>
      </c>
      <c r="P4" s="15" t="s">
        <v>96</v>
      </c>
      <c r="Q4" s="15" t="s">
        <v>97</v>
      </c>
      <c r="R4" s="15" t="s">
        <v>98</v>
      </c>
      <c r="S4" s="62" t="s">
        <v>99</v>
      </c>
      <c r="T4" s="15" t="s">
        <v>100</v>
      </c>
      <c r="U4" s="15" t="s">
        <v>101</v>
      </c>
      <c r="V4" s="15" t="s">
        <v>102</v>
      </c>
      <c r="W4" s="15" t="s">
        <v>103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</row>
    <row r="5" spans="1:23" s="63" customFormat="1" ht="15" customHeight="1" thickBot="1" thickTop="1">
      <c r="A5" s="18"/>
      <c r="B5" s="65"/>
      <c r="C5" s="6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6"/>
      <c r="T5" s="19"/>
      <c r="U5" s="19"/>
      <c r="V5" s="19"/>
      <c r="W5" s="45"/>
    </row>
    <row r="6" spans="1:23" ht="15" customHeight="1" thickTop="1">
      <c r="A6" s="58"/>
      <c r="B6" s="58" t="s">
        <v>12</v>
      </c>
      <c r="C6" s="5" t="s">
        <v>13</v>
      </c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4"/>
      <c r="T6" s="58"/>
      <c r="U6" s="64"/>
      <c r="V6" s="58"/>
      <c r="W6" s="58"/>
    </row>
    <row r="7" spans="1:23" ht="15" customHeight="1">
      <c r="A7" s="35"/>
      <c r="B7" s="35" t="s">
        <v>14</v>
      </c>
      <c r="C7" s="8" t="s">
        <v>15</v>
      </c>
      <c r="D7" s="59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60"/>
      <c r="T7" s="35"/>
      <c r="U7" s="60"/>
      <c r="V7" s="35"/>
      <c r="W7" s="35"/>
    </row>
    <row r="8" spans="1:23" ht="15" customHeight="1">
      <c r="A8" s="35"/>
      <c r="B8" s="35" t="s">
        <v>16</v>
      </c>
      <c r="C8" s="8" t="s">
        <v>17</v>
      </c>
      <c r="D8" s="59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60"/>
      <c r="T8" s="35"/>
      <c r="U8" s="60"/>
      <c r="V8" s="35"/>
      <c r="W8" s="35"/>
    </row>
    <row r="9" spans="1:23" ht="15" customHeight="1">
      <c r="A9" s="35"/>
      <c r="B9" s="35" t="s">
        <v>18</v>
      </c>
      <c r="C9" s="8" t="s">
        <v>19</v>
      </c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60"/>
      <c r="T9" s="35"/>
      <c r="U9" s="60"/>
      <c r="V9" s="35"/>
      <c r="W9" s="35"/>
    </row>
    <row r="10" spans="1:23" ht="15" customHeight="1">
      <c r="A10" s="35"/>
      <c r="B10" s="35"/>
      <c r="C10" s="8"/>
      <c r="D10" s="5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60"/>
      <c r="T10" s="35"/>
      <c r="U10" s="60"/>
      <c r="V10" s="35"/>
      <c r="W10" s="35"/>
    </row>
    <row r="11" spans="1:23" ht="15" customHeight="1">
      <c r="A11" s="35"/>
      <c r="B11" s="35"/>
      <c r="C11" s="37"/>
      <c r="D11" s="5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60"/>
      <c r="T11" s="35"/>
      <c r="U11" s="60"/>
      <c r="V11" s="35"/>
      <c r="W11" s="35"/>
    </row>
    <row r="12" spans="1:23" ht="15" customHeight="1">
      <c r="A12" s="35"/>
      <c r="B12" s="35"/>
      <c r="C12" s="37"/>
      <c r="D12" s="5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60"/>
      <c r="T12" s="35"/>
      <c r="U12" s="60"/>
      <c r="V12" s="35"/>
      <c r="W12" s="35"/>
    </row>
    <row r="13" spans="1:23" ht="15" customHeight="1">
      <c r="A13" s="35"/>
      <c r="B13" s="35"/>
      <c r="C13" s="8"/>
      <c r="D13" s="5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60"/>
      <c r="T13" s="35"/>
      <c r="U13" s="60"/>
      <c r="V13" s="35"/>
      <c r="W13" s="35"/>
    </row>
    <row r="14" spans="1:23" ht="15" customHeight="1">
      <c r="A14" s="35"/>
      <c r="B14" s="35"/>
      <c r="C14" s="8"/>
      <c r="D14" s="5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60"/>
      <c r="T14" s="35"/>
      <c r="U14" s="60"/>
      <c r="V14" s="35"/>
      <c r="W14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9.7109375" style="0" customWidth="1"/>
    <col min="2" max="2" width="11.57421875" style="0" customWidth="1"/>
    <col min="3" max="3" width="10.8515625" style="0" customWidth="1"/>
    <col min="4" max="4" width="30.7109375" style="0" customWidth="1"/>
    <col min="5" max="5" width="9.140625" style="0" customWidth="1"/>
    <col min="6" max="6" width="12.8515625" style="0" customWidth="1"/>
    <col min="7" max="7" width="13.421875" style="0" customWidth="1"/>
    <col min="8" max="8" width="11.421875" style="0" customWidth="1"/>
    <col min="9" max="9" width="12.421875" style="0" customWidth="1"/>
    <col min="10" max="10" width="12.140625" style="126" customWidth="1"/>
    <col min="11" max="11" width="12.00390625" style="0" customWidth="1"/>
    <col min="12" max="12" width="13.57421875" style="0" customWidth="1"/>
    <col min="13" max="14" width="12.8515625" style="0" customWidth="1"/>
    <col min="15" max="15" width="14.140625" style="0" customWidth="1"/>
    <col min="16" max="16" width="13.28125" style="0" customWidth="1"/>
    <col min="17" max="17" width="13.7109375" style="0" customWidth="1"/>
    <col min="18" max="18" width="13.421875" style="0" customWidth="1"/>
    <col min="19" max="19" width="14.8515625" style="0" customWidth="1"/>
    <col min="20" max="20" width="14.8515625" style="126" customWidth="1"/>
    <col min="21" max="21" width="17.7109375" style="0" customWidth="1"/>
    <col min="22" max="22" width="12.28125" style="0" customWidth="1"/>
    <col min="23" max="23" width="15.421875" style="0" customWidth="1"/>
    <col min="24" max="24" width="10.8515625" style="0" customWidth="1"/>
    <col min="25" max="25" width="13.421875" style="0" customWidth="1"/>
    <col min="26" max="26" width="10.28125" style="0" customWidth="1"/>
    <col min="27" max="30" width="13.28125" style="0" customWidth="1"/>
    <col min="31" max="31" width="16.8515625" style="0" customWidth="1"/>
    <col min="32" max="32" width="13.8515625" style="0" customWidth="1"/>
    <col min="33" max="33" width="10.421875" style="0" customWidth="1"/>
    <col min="34" max="34" width="9.140625" style="0" customWidth="1"/>
    <col min="35" max="35" width="11.421875" style="0" customWidth="1"/>
    <col min="36" max="36" width="12.7109375" style="0" customWidth="1"/>
    <col min="37" max="37" width="11.57421875" style="0" customWidth="1"/>
    <col min="38" max="38" width="11.7109375" style="0" customWidth="1"/>
    <col min="39" max="39" width="10.8515625" style="0" customWidth="1"/>
    <col min="40" max="40" width="11.7109375" style="0" customWidth="1"/>
    <col min="41" max="41" width="10.7109375" style="0" customWidth="1"/>
    <col min="42" max="42" width="11.28125" style="0" customWidth="1"/>
    <col min="43" max="43" width="11.57421875" style="0" customWidth="1"/>
    <col min="44" max="44" width="9.8515625" style="0" bestFit="1" customWidth="1"/>
    <col min="45" max="45" width="11.57421875" style="0" customWidth="1"/>
    <col min="46" max="46" width="9.57421875" style="0" bestFit="1" customWidth="1"/>
    <col min="47" max="47" width="11.57421875" style="0" customWidth="1"/>
    <col min="48" max="48" width="9.421875" style="0" bestFit="1" customWidth="1"/>
    <col min="49" max="49" width="11.57421875" style="0" customWidth="1"/>
    <col min="50" max="50" width="8.7109375" style="0" bestFit="1" customWidth="1"/>
    <col min="51" max="51" width="11.57421875" style="0" customWidth="1"/>
    <col min="52" max="52" width="9.421875" style="0" bestFit="1" customWidth="1"/>
    <col min="53" max="53" width="11.57421875" style="0" customWidth="1"/>
    <col min="54" max="54" width="14.140625" style="0" customWidth="1"/>
    <col min="55" max="55" width="11.57421875" style="0" customWidth="1"/>
    <col min="56" max="56" width="9.28125" style="0" bestFit="1" customWidth="1"/>
    <col min="57" max="57" width="11.57421875" style="0" customWidth="1"/>
    <col min="58" max="58" width="10.7109375" style="0" bestFit="1" customWidth="1"/>
    <col min="59" max="59" width="11.57421875" style="0" customWidth="1"/>
    <col min="60" max="60" width="10.28125" style="0" bestFit="1" customWidth="1"/>
    <col min="61" max="61" width="11.57421875" style="0" customWidth="1"/>
    <col min="62" max="62" width="11.00390625" style="0" bestFit="1" customWidth="1"/>
    <col min="63" max="67" width="11.57421875" style="0" customWidth="1"/>
    <col min="68" max="68" width="10.421875" style="0" bestFit="1" customWidth="1"/>
    <col min="69" max="69" width="11.57421875" style="0" customWidth="1"/>
    <col min="70" max="70" width="11.421875" style="0" bestFit="1" customWidth="1"/>
    <col min="71" max="71" width="11.57421875" style="0" customWidth="1"/>
    <col min="72" max="72" width="14.28125" style="0" customWidth="1"/>
    <col min="73" max="73" width="11.57421875" style="0" customWidth="1"/>
    <col min="74" max="74" width="11.7109375" style="0" bestFit="1" customWidth="1"/>
    <col min="75" max="75" width="11.57421875" style="0" customWidth="1"/>
    <col min="76" max="76" width="14.421875" style="0" customWidth="1"/>
    <col min="77" max="77" width="11.57421875" style="0" customWidth="1"/>
    <col min="78" max="78" width="8.7109375" style="0" bestFit="1" customWidth="1"/>
    <col min="79" max="79" width="11.57421875" style="0" customWidth="1"/>
    <col min="80" max="80" width="13.8515625" style="0" customWidth="1"/>
    <col min="81" max="81" width="11.57421875" style="0" customWidth="1"/>
    <col min="82" max="82" width="13.00390625" style="0" customWidth="1"/>
    <col min="83" max="83" width="11.57421875" style="0" customWidth="1"/>
    <col min="84" max="84" width="13.00390625" style="0" customWidth="1"/>
    <col min="85" max="85" width="11.57421875" style="0" customWidth="1"/>
    <col min="86" max="86" width="12.421875" style="0" customWidth="1"/>
    <col min="87" max="87" width="11.57421875" style="0" customWidth="1"/>
    <col min="88" max="88" width="13.28125" style="0" bestFit="1" customWidth="1"/>
    <col min="89" max="89" width="11.57421875" style="0" customWidth="1"/>
    <col min="90" max="90" width="10.7109375" style="0" bestFit="1" customWidth="1"/>
    <col min="91" max="91" width="11.57421875" style="0" customWidth="1"/>
    <col min="92" max="92" width="9.28125" style="0" bestFit="1" customWidth="1"/>
    <col min="93" max="93" width="11.57421875" style="0" customWidth="1"/>
    <col min="94" max="94" width="14.00390625" style="0" customWidth="1"/>
    <col min="95" max="95" width="11.57421875" style="0" customWidth="1"/>
    <col min="96" max="96" width="11.28125" style="0" bestFit="1" customWidth="1"/>
    <col min="97" max="97" width="11.57421875" style="0" customWidth="1"/>
    <col min="98" max="98" width="14.140625" style="0" bestFit="1" customWidth="1"/>
    <col min="99" max="99" width="11.57421875" style="0" customWidth="1"/>
    <col min="100" max="100" width="13.28125" style="0" customWidth="1"/>
    <col min="101" max="101" width="11.57421875" style="0" customWidth="1"/>
    <col min="102" max="102" width="14.7109375" style="0" bestFit="1" customWidth="1"/>
    <col min="103" max="103" width="11.57421875" style="0" customWidth="1"/>
    <col min="104" max="104" width="10.140625" style="0" bestFit="1" customWidth="1"/>
    <col min="105" max="107" width="11.57421875" style="0" customWidth="1"/>
    <col min="108" max="108" width="12.421875" style="0" customWidth="1"/>
    <col min="109" max="109" width="11.57421875" style="0" customWidth="1"/>
    <col min="110" max="110" width="14.28125" style="0" bestFit="1" customWidth="1"/>
    <col min="111" max="111" width="11.57421875" style="0" customWidth="1"/>
    <col min="112" max="112" width="12.7109375" style="0" customWidth="1"/>
    <col min="113" max="113" width="11.57421875" style="0" customWidth="1"/>
    <col min="114" max="114" width="12.7109375" style="0" customWidth="1"/>
    <col min="115" max="115" width="11.57421875" style="0" customWidth="1"/>
    <col min="116" max="116" width="10.8515625" style="0" customWidth="1"/>
    <col min="117" max="117" width="11.57421875" style="0" customWidth="1"/>
    <col min="118" max="118" width="11.421875" style="0" customWidth="1"/>
    <col min="119" max="119" width="11.57421875" style="0" customWidth="1"/>
    <col min="120" max="120" width="12.57421875" style="0" customWidth="1"/>
    <col min="121" max="121" width="11.57421875" style="0" customWidth="1"/>
    <col min="122" max="122" width="12.7109375" style="0" bestFit="1" customWidth="1"/>
    <col min="123" max="123" width="11.57421875" style="0" customWidth="1"/>
    <col min="124" max="124" width="11.7109375" style="0" customWidth="1"/>
    <col min="125" max="125" width="11.57421875" style="0" customWidth="1"/>
    <col min="126" max="126" width="16.00390625" style="0" customWidth="1"/>
    <col min="127" max="127" width="11.57421875" style="0" customWidth="1"/>
    <col min="128" max="128" width="16.7109375" style="0" customWidth="1"/>
    <col min="129" max="129" width="11.57421875" style="0" customWidth="1"/>
    <col min="130" max="130" width="16.57421875" style="0" customWidth="1"/>
    <col min="131" max="131" width="11.57421875" style="0" customWidth="1"/>
    <col min="132" max="132" width="12.8515625" style="0" customWidth="1"/>
    <col min="133" max="133" width="11.57421875" style="0" customWidth="1"/>
    <col min="134" max="134" width="17.57421875" style="0" bestFit="1" customWidth="1"/>
    <col min="135" max="135" width="11.57421875" style="0" customWidth="1"/>
    <col min="136" max="136" width="14.57421875" style="0" customWidth="1"/>
    <col min="137" max="137" width="11.57421875" style="0" customWidth="1"/>
    <col min="138" max="138" width="15.8515625" style="0" customWidth="1"/>
    <col min="139" max="139" width="11.57421875" style="0" customWidth="1"/>
    <col min="140" max="140" width="17.7109375" style="0" customWidth="1"/>
    <col min="141" max="141" width="11.57421875" style="0" customWidth="1"/>
    <col min="142" max="142" width="14.00390625" style="0" customWidth="1"/>
    <col min="143" max="143" width="11.57421875" style="0" customWidth="1"/>
    <col min="144" max="144" width="12.8515625" style="0" bestFit="1" customWidth="1"/>
    <col min="145" max="145" width="11.57421875" style="0" customWidth="1"/>
    <col min="146" max="146" width="9.140625" style="0" customWidth="1"/>
    <col min="147" max="147" width="11.57421875" style="0" customWidth="1"/>
    <col min="148" max="148" width="9.140625" style="0" customWidth="1"/>
    <col min="149" max="149" width="11.57421875" style="0" customWidth="1"/>
    <col min="150" max="150" width="9.140625" style="0" customWidth="1"/>
    <col min="151" max="151" width="11.57421875" style="0" customWidth="1"/>
    <col min="152" max="152" width="10.421875" style="0" customWidth="1"/>
    <col min="153" max="153" width="11.57421875" style="0" customWidth="1"/>
    <col min="154" max="154" width="9.140625" style="0" customWidth="1"/>
    <col min="155" max="156" width="11.57421875" style="0" customWidth="1"/>
    <col min="157" max="157" width="12.00390625" style="0" bestFit="1" customWidth="1"/>
    <col min="158" max="158" width="11.57421875" style="0" customWidth="1"/>
    <col min="159" max="159" width="9.140625" style="0" customWidth="1"/>
    <col min="160" max="160" width="11.57421875" style="0" customWidth="1"/>
    <col min="161" max="161" width="9.140625" style="0" customWidth="1"/>
    <col min="162" max="162" width="11.8515625" style="0" customWidth="1"/>
    <col min="163" max="164" width="11.57421875" style="0" customWidth="1"/>
    <col min="165" max="165" width="12.8515625" style="0" customWidth="1"/>
    <col min="166" max="166" width="10.00390625" style="0" customWidth="1"/>
    <col min="167" max="167" width="12.28125" style="0" customWidth="1"/>
    <col min="168" max="168" width="10.140625" style="0" customWidth="1"/>
    <col min="169" max="169" width="12.8515625" style="0" customWidth="1"/>
    <col min="170" max="170" width="11.421875" style="0" customWidth="1"/>
    <col min="171" max="171" width="12.421875" style="0" customWidth="1"/>
    <col min="172" max="172" width="12.28125" style="0" customWidth="1"/>
    <col min="173" max="173" width="11.7109375" style="0" customWidth="1"/>
    <col min="174" max="174" width="11.57421875" style="0" customWidth="1"/>
    <col min="175" max="175" width="10.57421875" style="0" customWidth="1"/>
    <col min="176" max="176" width="11.00390625" style="0" customWidth="1"/>
    <col min="177" max="177" width="11.57421875" style="0" customWidth="1"/>
    <col min="178" max="178" width="11.140625" style="0" customWidth="1"/>
    <col min="179" max="179" width="11.57421875" style="0" customWidth="1"/>
    <col min="180" max="180" width="11.8515625" style="0" customWidth="1"/>
    <col min="181" max="181" width="11.57421875" style="0" customWidth="1"/>
    <col min="182" max="182" width="11.00390625" style="0" customWidth="1"/>
    <col min="183" max="183" width="11.57421875" style="0" customWidth="1"/>
    <col min="184" max="184" width="10.7109375" style="0" customWidth="1"/>
    <col min="185" max="185" width="11.57421875" style="0" customWidth="1"/>
    <col min="186" max="186" width="11.421875" style="0" customWidth="1"/>
    <col min="187" max="187" width="11.57421875" style="0" customWidth="1"/>
    <col min="188" max="188" width="11.00390625" style="0" customWidth="1"/>
    <col min="189" max="189" width="11.57421875" style="0" customWidth="1"/>
    <col min="190" max="190" width="11.421875" style="0" customWidth="1"/>
    <col min="191" max="191" width="11.57421875" style="0" customWidth="1"/>
    <col min="192" max="192" width="11.28125" style="0" customWidth="1"/>
    <col min="193" max="193" width="11.57421875" style="0" customWidth="1"/>
    <col min="194" max="194" width="14.421875" style="0" customWidth="1"/>
    <col min="195" max="195" width="13.00390625" style="0" customWidth="1"/>
    <col min="196" max="196" width="10.421875" style="0" customWidth="1"/>
    <col min="197" max="197" width="12.421875" style="0" customWidth="1"/>
    <col min="198" max="198" width="9.140625" style="0" customWidth="1"/>
    <col min="199" max="199" width="12.00390625" style="0" customWidth="1"/>
    <col min="200" max="200" width="11.57421875" style="0" customWidth="1"/>
    <col min="201" max="201" width="12.7109375" style="0" customWidth="1"/>
    <col min="202" max="202" width="11.57421875" style="0" customWidth="1"/>
    <col min="203" max="203" width="9.140625" style="0" customWidth="1"/>
    <col min="204" max="206" width="11.57421875" style="0" customWidth="1"/>
    <col min="207" max="207" width="10.140625" style="0" customWidth="1"/>
    <col min="208" max="208" width="12.421875" style="0" customWidth="1"/>
    <col min="209" max="209" width="14.421875" style="0" customWidth="1"/>
    <col min="210" max="210" width="9.140625" style="0" customWidth="1"/>
    <col min="211" max="211" width="11.57421875" style="0" customWidth="1"/>
    <col min="212" max="212" width="10.140625" style="0" customWidth="1"/>
    <col min="213" max="213" width="11.57421875" style="0" customWidth="1"/>
    <col min="214" max="214" width="9.140625" style="0" customWidth="1"/>
    <col min="215" max="215" width="11.57421875" style="0" customWidth="1"/>
    <col min="216" max="216" width="11.421875" style="0" customWidth="1"/>
    <col min="217" max="217" width="11.57421875" style="0" customWidth="1"/>
    <col min="218" max="218" width="19.140625" style="0" customWidth="1"/>
    <col min="219" max="219" width="17.8515625" style="0" customWidth="1"/>
    <col min="220" max="220" width="10.7109375" style="0" customWidth="1"/>
    <col min="221" max="221" width="11.57421875" style="0" customWidth="1"/>
    <col min="222" max="222" width="11.00390625" style="0" customWidth="1"/>
    <col min="223" max="223" width="11.57421875" style="0" customWidth="1"/>
    <col min="224" max="224" width="13.8515625" style="0" customWidth="1"/>
    <col min="225" max="225" width="11.421875" style="0" customWidth="1"/>
    <col min="226" max="230" width="11.57421875" style="0" customWidth="1"/>
    <col min="231" max="231" width="9.140625" style="0" customWidth="1"/>
    <col min="232" max="232" width="11.28125" style="0" customWidth="1"/>
    <col min="233" max="233" width="11.57421875" style="0" customWidth="1"/>
    <col min="234" max="234" width="10.00390625" style="0" customWidth="1"/>
    <col min="235" max="235" width="11.57421875" style="0" customWidth="1"/>
    <col min="236" max="236" width="12.140625" style="0" customWidth="1"/>
    <col min="237" max="237" width="11.57421875" style="0" customWidth="1"/>
    <col min="238" max="238" width="10.7109375" style="0" customWidth="1"/>
    <col min="239" max="239" width="11.57421875" style="0" customWidth="1"/>
    <col min="240" max="240" width="10.57421875" style="0" customWidth="1"/>
    <col min="241" max="241" width="11.57421875" style="0" customWidth="1"/>
    <col min="242" max="242" width="10.57421875" style="0" customWidth="1"/>
    <col min="243" max="243" width="11.57421875" style="0" customWidth="1"/>
    <col min="244" max="244" width="9.140625" style="0" customWidth="1"/>
    <col min="245" max="245" width="11.57421875" style="0" customWidth="1"/>
    <col min="246" max="246" width="9.140625" style="0" customWidth="1"/>
    <col min="247" max="247" width="11.57421875" style="0" customWidth="1"/>
    <col min="248" max="248" width="9.140625" style="0" customWidth="1"/>
    <col min="249" max="249" width="11.57421875" style="0" customWidth="1"/>
  </cols>
  <sheetData>
    <row r="1" spans="1:249" s="1" customFormat="1" ht="16.5" customHeight="1">
      <c r="A1" s="95" t="s">
        <v>160</v>
      </c>
      <c r="B1" s="95" t="s">
        <v>161</v>
      </c>
      <c r="C1" s="95" t="s">
        <v>162</v>
      </c>
      <c r="D1" s="95" t="s">
        <v>163</v>
      </c>
      <c r="E1" s="95" t="s">
        <v>164</v>
      </c>
      <c r="F1" s="95" t="s">
        <v>165</v>
      </c>
      <c r="G1" s="95" t="s">
        <v>166</v>
      </c>
      <c r="H1" s="95" t="s">
        <v>167</v>
      </c>
      <c r="I1" s="95" t="s">
        <v>168</v>
      </c>
      <c r="J1" s="125" t="s">
        <v>169</v>
      </c>
      <c r="K1" s="95" t="s">
        <v>170</v>
      </c>
      <c r="L1" s="95" t="s">
        <v>171</v>
      </c>
      <c r="M1" s="95" t="s">
        <v>172</v>
      </c>
      <c r="N1" s="95" t="s">
        <v>173</v>
      </c>
      <c r="O1" s="95" t="s">
        <v>174</v>
      </c>
      <c r="P1" s="95" t="s">
        <v>175</v>
      </c>
      <c r="Q1" s="95" t="s">
        <v>176</v>
      </c>
      <c r="R1" s="95" t="s">
        <v>177</v>
      </c>
      <c r="S1" s="95" t="s">
        <v>178</v>
      </c>
      <c r="T1" s="125" t="s">
        <v>179</v>
      </c>
      <c r="U1" s="95" t="s">
        <v>180</v>
      </c>
      <c r="V1" s="95" t="s">
        <v>181</v>
      </c>
      <c r="W1" s="95" t="s">
        <v>182</v>
      </c>
      <c r="X1" s="95" t="s">
        <v>183</v>
      </c>
      <c r="Y1" s="95" t="s">
        <v>184</v>
      </c>
      <c r="Z1" s="95" t="s">
        <v>185</v>
      </c>
      <c r="AA1" s="95" t="s">
        <v>186</v>
      </c>
      <c r="AB1" s="95" t="s">
        <v>187</v>
      </c>
      <c r="AC1" s="95" t="s">
        <v>188</v>
      </c>
      <c r="AD1" s="95" t="s">
        <v>189</v>
      </c>
      <c r="AE1" s="95" t="s">
        <v>190</v>
      </c>
      <c r="AF1" s="95" t="s">
        <v>191</v>
      </c>
      <c r="AG1" s="95" t="s">
        <v>192</v>
      </c>
      <c r="AH1" s="95" t="s">
        <v>193</v>
      </c>
      <c r="AI1" s="95" t="s">
        <v>194</v>
      </c>
      <c r="AJ1" s="95" t="s">
        <v>195</v>
      </c>
      <c r="AK1" s="95" t="s">
        <v>196</v>
      </c>
      <c r="AL1" s="95" t="s">
        <v>197</v>
      </c>
      <c r="AM1" s="95" t="s">
        <v>198</v>
      </c>
      <c r="AN1" s="95" t="s">
        <v>199</v>
      </c>
      <c r="AO1" s="95" t="s">
        <v>200</v>
      </c>
      <c r="AP1" s="95" t="s">
        <v>201</v>
      </c>
      <c r="AQ1" s="95" t="s">
        <v>202</v>
      </c>
      <c r="AR1" s="95" t="s">
        <v>203</v>
      </c>
      <c r="AS1" s="95" t="s">
        <v>204</v>
      </c>
      <c r="AT1" s="95" t="s">
        <v>205</v>
      </c>
      <c r="AU1" s="95" t="s">
        <v>206</v>
      </c>
      <c r="AV1" s="95" t="s">
        <v>207</v>
      </c>
      <c r="AW1" s="95" t="s">
        <v>208</v>
      </c>
      <c r="AX1" s="95" t="s">
        <v>209</v>
      </c>
      <c r="AY1" s="95" t="s">
        <v>210</v>
      </c>
      <c r="AZ1" s="95" t="s">
        <v>211</v>
      </c>
      <c r="BA1" s="95" t="s">
        <v>212</v>
      </c>
      <c r="BB1" s="95" t="s">
        <v>213</v>
      </c>
      <c r="BC1" s="95" t="s">
        <v>214</v>
      </c>
      <c r="BD1" s="95" t="s">
        <v>215</v>
      </c>
      <c r="BE1" s="95" t="s">
        <v>216</v>
      </c>
      <c r="BF1" s="95" t="s">
        <v>217</v>
      </c>
      <c r="BG1" s="95" t="s">
        <v>218</v>
      </c>
      <c r="BH1" s="95" t="s">
        <v>219</v>
      </c>
      <c r="BI1" s="95" t="s">
        <v>220</v>
      </c>
      <c r="BJ1" s="95" t="s">
        <v>221</v>
      </c>
      <c r="BK1" s="95" t="s">
        <v>222</v>
      </c>
      <c r="BL1" s="95" t="s">
        <v>223</v>
      </c>
      <c r="BM1" s="95" t="s">
        <v>224</v>
      </c>
      <c r="BN1" s="95" t="s">
        <v>225</v>
      </c>
      <c r="BO1" s="95" t="s">
        <v>226</v>
      </c>
      <c r="BP1" s="95" t="s">
        <v>227</v>
      </c>
      <c r="BQ1" s="95" t="s">
        <v>228</v>
      </c>
      <c r="BR1" s="95" t="s">
        <v>229</v>
      </c>
      <c r="BS1" s="95" t="s">
        <v>230</v>
      </c>
      <c r="BT1" s="95" t="s">
        <v>231</v>
      </c>
      <c r="BU1" s="95" t="s">
        <v>232</v>
      </c>
      <c r="BV1" s="95" t="s">
        <v>233</v>
      </c>
      <c r="BW1" s="1" t="s">
        <v>234</v>
      </c>
      <c r="BX1" s="1" t="s">
        <v>235</v>
      </c>
      <c r="BY1" s="1" t="s">
        <v>236</v>
      </c>
      <c r="BZ1" s="1" t="s">
        <v>237</v>
      </c>
      <c r="CA1" s="1" t="s">
        <v>238</v>
      </c>
      <c r="CB1" s="1" t="s">
        <v>239</v>
      </c>
      <c r="CC1" s="1" t="s">
        <v>240</v>
      </c>
      <c r="CD1" s="1" t="s">
        <v>241</v>
      </c>
      <c r="CE1" s="1" t="s">
        <v>242</v>
      </c>
      <c r="CF1" s="1" t="s">
        <v>243</v>
      </c>
      <c r="CG1" s="1" t="s">
        <v>244</v>
      </c>
      <c r="CH1" s="1" t="s">
        <v>245</v>
      </c>
      <c r="CI1" s="1" t="s">
        <v>246</v>
      </c>
      <c r="CJ1" s="1" t="s">
        <v>247</v>
      </c>
      <c r="CK1" s="1" t="s">
        <v>248</v>
      </c>
      <c r="CL1" s="1" t="s">
        <v>249</v>
      </c>
      <c r="CM1" s="1" t="s">
        <v>250</v>
      </c>
      <c r="CN1" s="1" t="s">
        <v>251</v>
      </c>
      <c r="CO1" s="1" t="s">
        <v>252</v>
      </c>
      <c r="CP1" s="1" t="s">
        <v>253</v>
      </c>
      <c r="CQ1" s="1" t="s">
        <v>254</v>
      </c>
      <c r="CR1" s="1" t="s">
        <v>255</v>
      </c>
      <c r="CS1" s="1" t="s">
        <v>256</v>
      </c>
      <c r="CT1" s="1" t="s">
        <v>257</v>
      </c>
      <c r="CU1" s="1" t="s">
        <v>258</v>
      </c>
      <c r="CV1" s="1" t="s">
        <v>259</v>
      </c>
      <c r="CW1" s="1" t="s">
        <v>260</v>
      </c>
      <c r="CX1" s="1" t="s">
        <v>261</v>
      </c>
      <c r="CY1" s="1" t="s">
        <v>262</v>
      </c>
      <c r="CZ1" s="1" t="s">
        <v>263</v>
      </c>
      <c r="DA1" s="1" t="s">
        <v>264</v>
      </c>
      <c r="DB1" s="1" t="s">
        <v>265</v>
      </c>
      <c r="DC1" s="1" t="s">
        <v>266</v>
      </c>
      <c r="DD1" s="1" t="s">
        <v>267</v>
      </c>
      <c r="DE1" s="1" t="s">
        <v>268</v>
      </c>
      <c r="DF1" s="1" t="s">
        <v>269</v>
      </c>
      <c r="DG1" s="1" t="s">
        <v>270</v>
      </c>
      <c r="DH1" s="1" t="s">
        <v>271</v>
      </c>
      <c r="DI1" s="1" t="s">
        <v>272</v>
      </c>
      <c r="DJ1" s="95" t="s">
        <v>273</v>
      </c>
      <c r="DK1" s="95" t="s">
        <v>274</v>
      </c>
      <c r="DL1" s="95" t="s">
        <v>275</v>
      </c>
      <c r="DM1" s="95" t="s">
        <v>276</v>
      </c>
      <c r="DN1" s="95" t="s">
        <v>277</v>
      </c>
      <c r="DO1" s="95" t="s">
        <v>278</v>
      </c>
      <c r="DP1" s="95" t="s">
        <v>279</v>
      </c>
      <c r="DQ1" s="95" t="s">
        <v>280</v>
      </c>
      <c r="DR1" s="95" t="s">
        <v>281</v>
      </c>
      <c r="DS1" s="95" t="s">
        <v>282</v>
      </c>
      <c r="DT1" s="95" t="s">
        <v>283</v>
      </c>
      <c r="DU1" s="95" t="s">
        <v>284</v>
      </c>
      <c r="DV1" s="95" t="s">
        <v>285</v>
      </c>
      <c r="DW1" s="95" t="s">
        <v>286</v>
      </c>
      <c r="DX1" s="95" t="s">
        <v>287</v>
      </c>
      <c r="DY1" s="95" t="s">
        <v>288</v>
      </c>
      <c r="DZ1" s="95" t="s">
        <v>289</v>
      </c>
      <c r="EA1" s="95" t="s">
        <v>290</v>
      </c>
      <c r="EB1" s="95" t="s">
        <v>291</v>
      </c>
      <c r="EC1" s="95" t="s">
        <v>292</v>
      </c>
      <c r="ED1" s="95" t="s">
        <v>293</v>
      </c>
      <c r="EE1" s="95" t="s">
        <v>294</v>
      </c>
      <c r="EF1" s="95" t="s">
        <v>295</v>
      </c>
      <c r="EG1" s="95" t="s">
        <v>296</v>
      </c>
      <c r="EH1" s="95" t="s">
        <v>297</v>
      </c>
      <c r="EI1" s="95" t="s">
        <v>298</v>
      </c>
      <c r="EJ1" s="95" t="s">
        <v>299</v>
      </c>
      <c r="EK1" s="95" t="s">
        <v>300</v>
      </c>
      <c r="EL1" s="95" t="s">
        <v>301</v>
      </c>
      <c r="EM1" s="95" t="s">
        <v>302</v>
      </c>
      <c r="EN1" s="95" t="s">
        <v>303</v>
      </c>
      <c r="EO1" s="95" t="s">
        <v>304</v>
      </c>
      <c r="EP1" s="95" t="s">
        <v>305</v>
      </c>
      <c r="EQ1" s="95" t="s">
        <v>306</v>
      </c>
      <c r="ER1" s="95" t="s">
        <v>307</v>
      </c>
      <c r="ES1" s="95" t="s">
        <v>308</v>
      </c>
      <c r="ET1" s="95" t="s">
        <v>309</v>
      </c>
      <c r="EU1" s="95" t="s">
        <v>310</v>
      </c>
      <c r="EV1" s="95" t="s">
        <v>311</v>
      </c>
      <c r="EW1" s="95" t="s">
        <v>312</v>
      </c>
      <c r="EX1" s="95" t="s">
        <v>313</v>
      </c>
      <c r="EY1" s="95" t="s">
        <v>314</v>
      </c>
      <c r="EZ1" s="95" t="s">
        <v>315</v>
      </c>
      <c r="FA1" s="95" t="s">
        <v>316</v>
      </c>
      <c r="FB1" s="95" t="s">
        <v>317</v>
      </c>
      <c r="FC1" s="95" t="s">
        <v>318</v>
      </c>
      <c r="FD1" s="95" t="s">
        <v>319</v>
      </c>
      <c r="FE1" s="95" t="s">
        <v>320</v>
      </c>
      <c r="FF1" s="95" t="s">
        <v>321</v>
      </c>
      <c r="FG1" s="95" t="s">
        <v>322</v>
      </c>
      <c r="FH1" s="95" t="s">
        <v>323</v>
      </c>
      <c r="FI1" s="95" t="s">
        <v>324</v>
      </c>
      <c r="FJ1" s="95" t="s">
        <v>325</v>
      </c>
      <c r="FK1" s="95" t="s">
        <v>326</v>
      </c>
      <c r="FL1" s="95" t="s">
        <v>327</v>
      </c>
      <c r="FM1" s="95" t="s">
        <v>328</v>
      </c>
      <c r="FN1" s="95" t="s">
        <v>329</v>
      </c>
      <c r="FO1" s="95" t="s">
        <v>330</v>
      </c>
      <c r="FP1" s="95" t="s">
        <v>331</v>
      </c>
      <c r="FQ1" s="95" t="s">
        <v>332</v>
      </c>
      <c r="FR1" s="95" t="s">
        <v>333</v>
      </c>
      <c r="FS1" s="95" t="s">
        <v>334</v>
      </c>
      <c r="FT1" s="95" t="s">
        <v>335</v>
      </c>
      <c r="FU1" s="95" t="s">
        <v>336</v>
      </c>
      <c r="FV1" s="95" t="s">
        <v>337</v>
      </c>
      <c r="FW1" s="95" t="s">
        <v>338</v>
      </c>
      <c r="FX1" s="95" t="s">
        <v>339</v>
      </c>
      <c r="FY1" s="95" t="s">
        <v>340</v>
      </c>
      <c r="FZ1" s="95" t="s">
        <v>341</v>
      </c>
      <c r="GA1" s="95" t="s">
        <v>342</v>
      </c>
      <c r="GB1" s="95" t="s">
        <v>343</v>
      </c>
      <c r="GC1" s="95" t="s">
        <v>344</v>
      </c>
      <c r="GD1" s="95" t="s">
        <v>345</v>
      </c>
      <c r="GE1" s="95" t="s">
        <v>346</v>
      </c>
      <c r="GF1" s="95" t="s">
        <v>347</v>
      </c>
      <c r="GG1" s="95" t="s">
        <v>348</v>
      </c>
      <c r="GH1" s="95" t="s">
        <v>349</v>
      </c>
      <c r="GI1" s="95" t="s">
        <v>350</v>
      </c>
      <c r="GJ1" s="95" t="s">
        <v>351</v>
      </c>
      <c r="GK1" s="95" t="s">
        <v>352</v>
      </c>
      <c r="GL1" s="95" t="s">
        <v>353</v>
      </c>
      <c r="GM1" s="95" t="s">
        <v>354</v>
      </c>
      <c r="GN1" s="95" t="s">
        <v>355</v>
      </c>
      <c r="GO1" s="95" t="s">
        <v>356</v>
      </c>
      <c r="GP1" s="95" t="s">
        <v>357</v>
      </c>
      <c r="GQ1" s="95" t="s">
        <v>358</v>
      </c>
      <c r="GR1" s="95" t="s">
        <v>359</v>
      </c>
      <c r="GS1" s="95" t="s">
        <v>360</v>
      </c>
      <c r="GT1" s="95" t="s">
        <v>361</v>
      </c>
      <c r="GU1" s="95" t="s">
        <v>362</v>
      </c>
      <c r="GV1" s="95" t="s">
        <v>363</v>
      </c>
      <c r="GW1" s="95" t="s">
        <v>364</v>
      </c>
      <c r="GX1" s="95" t="s">
        <v>365</v>
      </c>
      <c r="GY1" s="95" t="s">
        <v>366</v>
      </c>
      <c r="GZ1" s="95" t="s">
        <v>367</v>
      </c>
      <c r="HA1" s="95" t="s">
        <v>368</v>
      </c>
      <c r="HB1" s="95" t="s">
        <v>369</v>
      </c>
      <c r="HC1" s="95" t="s">
        <v>370</v>
      </c>
      <c r="HD1" s="95" t="s">
        <v>371</v>
      </c>
      <c r="HE1" s="95" t="s">
        <v>372</v>
      </c>
      <c r="HF1" s="95" t="s">
        <v>373</v>
      </c>
      <c r="HG1" s="95" t="s">
        <v>374</v>
      </c>
      <c r="HH1" s="95" t="s">
        <v>375</v>
      </c>
      <c r="HI1" s="95" t="s">
        <v>376</v>
      </c>
      <c r="HJ1" s="95" t="s">
        <v>377</v>
      </c>
      <c r="HK1" s="95" t="s">
        <v>378</v>
      </c>
      <c r="HL1" s="95" t="s">
        <v>379</v>
      </c>
      <c r="HM1" s="95" t="s">
        <v>380</v>
      </c>
      <c r="HN1" s="95" t="s">
        <v>381</v>
      </c>
      <c r="HO1" s="95" t="s">
        <v>382</v>
      </c>
      <c r="HP1" s="95" t="s">
        <v>383</v>
      </c>
      <c r="HQ1" s="95" t="s">
        <v>384</v>
      </c>
      <c r="HR1" s="95" t="s">
        <v>385</v>
      </c>
      <c r="HS1" s="95" t="s">
        <v>386</v>
      </c>
      <c r="HT1" s="95" t="s">
        <v>387</v>
      </c>
      <c r="HU1" s="95" t="s">
        <v>388</v>
      </c>
      <c r="HV1" s="95" t="s">
        <v>389</v>
      </c>
      <c r="HW1" s="95" t="s">
        <v>390</v>
      </c>
      <c r="HX1" s="95" t="s">
        <v>391</v>
      </c>
      <c r="HY1" s="95" t="s">
        <v>392</v>
      </c>
      <c r="HZ1" s="95" t="s">
        <v>393</v>
      </c>
      <c r="IA1" s="95" t="s">
        <v>394</v>
      </c>
      <c r="IB1" s="95" t="s">
        <v>395</v>
      </c>
      <c r="IC1" s="95" t="s">
        <v>396</v>
      </c>
      <c r="ID1" s="95" t="s">
        <v>397</v>
      </c>
      <c r="IE1" s="95" t="s">
        <v>398</v>
      </c>
      <c r="IF1" s="95" t="s">
        <v>399</v>
      </c>
      <c r="IG1" s="95" t="s">
        <v>108</v>
      </c>
      <c r="IH1" s="95" t="s">
        <v>400</v>
      </c>
      <c r="II1" s="95" t="s">
        <v>401</v>
      </c>
      <c r="IJ1" s="95" t="s">
        <v>402</v>
      </c>
      <c r="IK1" s="1" t="s">
        <v>728</v>
      </c>
      <c r="IL1" s="1" t="s">
        <v>729</v>
      </c>
      <c r="IM1" s="1" t="s">
        <v>730</v>
      </c>
      <c r="IN1" s="1" t="s">
        <v>731</v>
      </c>
      <c r="IO1" s="1" t="s">
        <v>732</v>
      </c>
    </row>
    <row r="2" spans="1:231" ht="18.75" customHeight="1">
      <c r="A2" s="3" t="s">
        <v>403</v>
      </c>
      <c r="F2" s="3" t="s">
        <v>404</v>
      </c>
      <c r="AH2" s="3" t="s">
        <v>128</v>
      </c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8" t="s">
        <v>405</v>
      </c>
      <c r="FK2" s="129"/>
      <c r="FL2" s="129"/>
      <c r="FM2" s="129"/>
      <c r="FN2" s="129"/>
      <c r="FO2" s="129"/>
      <c r="GP2" s="128" t="s">
        <v>406</v>
      </c>
      <c r="GQ2" s="130"/>
      <c r="HW2" s="131" t="s">
        <v>407</v>
      </c>
    </row>
    <row r="3" spans="2:166" ht="24.75" customHeight="1">
      <c r="B3" s="3"/>
      <c r="H3" s="46" t="s">
        <v>408</v>
      </c>
      <c r="K3" s="46" t="s">
        <v>409</v>
      </c>
      <c r="P3" s="46" t="s">
        <v>410</v>
      </c>
      <c r="S3" s="46" t="s">
        <v>411</v>
      </c>
      <c r="X3" s="46" t="s">
        <v>412</v>
      </c>
      <c r="Z3" s="132" t="s">
        <v>413</v>
      </c>
      <c r="AH3" s="133"/>
      <c r="AI3" s="133"/>
      <c r="AJ3" s="133"/>
      <c r="AK3" s="133"/>
      <c r="AL3" s="133"/>
      <c r="AM3" s="133"/>
      <c r="AN3" s="133"/>
      <c r="AO3" s="134"/>
      <c r="AP3" s="135"/>
      <c r="AQ3" s="136"/>
      <c r="AR3" s="135"/>
      <c r="AS3" s="136"/>
      <c r="AT3" s="135"/>
      <c r="AU3" s="136"/>
      <c r="AV3" s="135"/>
      <c r="AW3" s="136"/>
      <c r="AX3" s="135"/>
      <c r="AY3" s="136"/>
      <c r="AZ3" s="135"/>
      <c r="BA3" s="136"/>
      <c r="BB3" s="135"/>
      <c r="BC3" s="136"/>
      <c r="BD3" s="135"/>
      <c r="BE3" s="136"/>
      <c r="BF3" s="135"/>
      <c r="BG3" s="136"/>
      <c r="BH3" s="135"/>
      <c r="BI3" s="136"/>
      <c r="BJ3" s="135"/>
      <c r="BK3" s="135"/>
      <c r="BL3" s="135"/>
      <c r="BM3" s="135"/>
      <c r="BN3" s="135"/>
      <c r="BO3" s="135"/>
      <c r="BP3" s="135"/>
      <c r="BQ3" s="135"/>
      <c r="BR3" s="135"/>
      <c r="BS3" s="136"/>
      <c r="BT3" s="137"/>
      <c r="BU3" s="136"/>
      <c r="BV3" s="135"/>
      <c r="BW3" s="136"/>
      <c r="BX3" s="135"/>
      <c r="BY3" s="135"/>
      <c r="BZ3" s="135"/>
      <c r="CA3" s="136"/>
      <c r="CB3" s="137" t="s">
        <v>414</v>
      </c>
      <c r="CC3" s="137"/>
      <c r="CD3" s="137"/>
      <c r="CE3" s="137"/>
      <c r="CF3" s="135"/>
      <c r="CG3" s="135"/>
      <c r="CH3" s="135"/>
      <c r="CI3" s="135"/>
      <c r="CJ3" s="137"/>
      <c r="CK3" s="135"/>
      <c r="CL3" s="135"/>
      <c r="CM3" s="135"/>
      <c r="CN3" s="135"/>
      <c r="CO3" s="135"/>
      <c r="CP3" s="137"/>
      <c r="CQ3" s="135"/>
      <c r="CR3" s="135"/>
      <c r="CS3" s="135"/>
      <c r="CT3" s="137"/>
      <c r="CU3" s="135"/>
      <c r="CV3" s="137"/>
      <c r="CW3" s="135"/>
      <c r="CX3" s="137"/>
      <c r="CY3" s="138"/>
      <c r="CZ3" s="135"/>
      <c r="DA3" s="136"/>
      <c r="DB3" s="137"/>
      <c r="DC3" s="135"/>
      <c r="DD3" s="137"/>
      <c r="DE3" s="135"/>
      <c r="DF3" s="137"/>
      <c r="DG3" s="138"/>
      <c r="DH3" s="137"/>
      <c r="DI3" s="138"/>
      <c r="DJ3" s="137"/>
      <c r="DK3" s="138"/>
      <c r="DL3" s="137"/>
      <c r="DM3" s="135"/>
      <c r="DN3" s="137"/>
      <c r="DO3" s="135"/>
      <c r="DP3" s="137"/>
      <c r="DQ3" s="136"/>
      <c r="DR3" s="135"/>
      <c r="DS3" s="136"/>
      <c r="DT3" s="137"/>
      <c r="DU3" s="136"/>
      <c r="DV3" s="135"/>
      <c r="DW3" s="136"/>
      <c r="DX3" s="137"/>
      <c r="DY3" s="138"/>
      <c r="DZ3" s="135"/>
      <c r="EA3" s="136"/>
      <c r="EB3" s="137"/>
      <c r="EC3" s="136"/>
      <c r="ED3" s="135"/>
      <c r="EE3" s="136"/>
      <c r="EF3" s="137"/>
      <c r="EG3" s="136"/>
      <c r="EH3" s="137"/>
      <c r="EI3" s="136"/>
      <c r="EJ3" s="135"/>
      <c r="EK3" s="135"/>
      <c r="EL3" s="137"/>
      <c r="EM3" s="136"/>
      <c r="EN3" s="137"/>
      <c r="EO3" s="136"/>
      <c r="EP3" s="139" t="s">
        <v>415</v>
      </c>
      <c r="FB3" s="140"/>
      <c r="FC3" s="141"/>
      <c r="FJ3" s="142" t="s">
        <v>416</v>
      </c>
    </row>
    <row r="4" spans="2:249" s="109" customFormat="1" ht="26.25" customHeight="1">
      <c r="B4" s="3"/>
      <c r="C4"/>
      <c r="D4"/>
      <c r="E4" s="143" t="s">
        <v>150</v>
      </c>
      <c r="F4" s="144" t="s">
        <v>417</v>
      </c>
      <c r="G4" s="144" t="s">
        <v>418</v>
      </c>
      <c r="H4" s="145" t="s">
        <v>419</v>
      </c>
      <c r="I4" s="146" t="s">
        <v>420</v>
      </c>
      <c r="J4" s="146" t="s">
        <v>420</v>
      </c>
      <c r="K4" s="144" t="s">
        <v>421</v>
      </c>
      <c r="L4" s="144" t="s">
        <v>418</v>
      </c>
      <c r="M4" s="144" t="s">
        <v>422</v>
      </c>
      <c r="N4" s="147" t="s">
        <v>423</v>
      </c>
      <c r="O4" s="147" t="s">
        <v>421</v>
      </c>
      <c r="P4" s="144" t="s">
        <v>424</v>
      </c>
      <c r="Q4" s="144" t="s">
        <v>425</v>
      </c>
      <c r="R4" s="144" t="s">
        <v>418</v>
      </c>
      <c r="S4" s="144" t="s">
        <v>426</v>
      </c>
      <c r="T4" s="148"/>
      <c r="U4" s="144" t="s">
        <v>427</v>
      </c>
      <c r="V4" s="144" t="s">
        <v>428</v>
      </c>
      <c r="W4" s="149" t="s">
        <v>429</v>
      </c>
      <c r="X4" s="144" t="s">
        <v>430</v>
      </c>
      <c r="Y4" s="144" t="s">
        <v>418</v>
      </c>
      <c r="Z4" s="144" t="s">
        <v>431</v>
      </c>
      <c r="AA4" s="144" t="s">
        <v>418</v>
      </c>
      <c r="AB4" s="144" t="s">
        <v>432</v>
      </c>
      <c r="AC4" s="144" t="s">
        <v>418</v>
      </c>
      <c r="AD4" s="144" t="s">
        <v>433</v>
      </c>
      <c r="AE4" s="144" t="s">
        <v>418</v>
      </c>
      <c r="AF4" s="9"/>
      <c r="AG4" s="9"/>
      <c r="AH4" s="150" t="s">
        <v>150</v>
      </c>
      <c r="AI4" s="151" t="s">
        <v>434</v>
      </c>
      <c r="AJ4" s="152"/>
      <c r="AK4" s="153" t="s">
        <v>435</v>
      </c>
      <c r="AL4" s="153" t="s">
        <v>436</v>
      </c>
      <c r="AM4" s="153" t="s">
        <v>437</v>
      </c>
      <c r="AN4" s="153" t="s">
        <v>438</v>
      </c>
      <c r="AO4" s="153"/>
      <c r="AP4" s="154" t="s">
        <v>439</v>
      </c>
      <c r="AQ4" s="144" t="s">
        <v>418</v>
      </c>
      <c r="AR4" s="154" t="s">
        <v>440</v>
      </c>
      <c r="AS4" s="144" t="s">
        <v>418</v>
      </c>
      <c r="AT4" s="154" t="s">
        <v>441</v>
      </c>
      <c r="AU4" s="144" t="s">
        <v>418</v>
      </c>
      <c r="AV4" s="154" t="s">
        <v>442</v>
      </c>
      <c r="AW4" s="144" t="s">
        <v>418</v>
      </c>
      <c r="AX4" s="154" t="s">
        <v>443</v>
      </c>
      <c r="AY4" s="144" t="s">
        <v>418</v>
      </c>
      <c r="AZ4" s="154" t="s">
        <v>444</v>
      </c>
      <c r="BA4" s="144" t="s">
        <v>418</v>
      </c>
      <c r="BB4" s="154" t="s">
        <v>445</v>
      </c>
      <c r="BC4" s="144" t="s">
        <v>418</v>
      </c>
      <c r="BD4" s="154" t="s">
        <v>446</v>
      </c>
      <c r="BE4" s="144" t="s">
        <v>418</v>
      </c>
      <c r="BF4" s="154" t="s">
        <v>447</v>
      </c>
      <c r="BG4" s="144" t="s">
        <v>418</v>
      </c>
      <c r="BH4" s="154" t="s">
        <v>448</v>
      </c>
      <c r="BI4" s="144" t="s">
        <v>418</v>
      </c>
      <c r="BJ4" s="154" t="s">
        <v>449</v>
      </c>
      <c r="BK4" s="144" t="s">
        <v>418</v>
      </c>
      <c r="BL4" s="154" t="s">
        <v>1130</v>
      </c>
      <c r="BM4" s="144" t="s">
        <v>418</v>
      </c>
      <c r="BN4" s="154" t="s">
        <v>1131</v>
      </c>
      <c r="BO4" s="144" t="s">
        <v>418</v>
      </c>
      <c r="BP4" s="155" t="s">
        <v>450</v>
      </c>
      <c r="BQ4" s="144" t="s">
        <v>418</v>
      </c>
      <c r="BR4" s="154" t="s">
        <v>451</v>
      </c>
      <c r="BS4" s="144" t="s">
        <v>418</v>
      </c>
      <c r="BT4" s="155" t="s">
        <v>452</v>
      </c>
      <c r="BU4" s="144" t="s">
        <v>418</v>
      </c>
      <c r="BV4" s="154" t="s">
        <v>453</v>
      </c>
      <c r="BW4" s="144" t="s">
        <v>418</v>
      </c>
      <c r="BX4" s="154" t="s">
        <v>454</v>
      </c>
      <c r="BY4" s="144" t="s">
        <v>418</v>
      </c>
      <c r="BZ4" s="154" t="s">
        <v>455</v>
      </c>
      <c r="CA4" s="144" t="s">
        <v>418</v>
      </c>
      <c r="CB4" s="156" t="s">
        <v>456</v>
      </c>
      <c r="CC4" s="144" t="s">
        <v>418</v>
      </c>
      <c r="CD4" s="156" t="s">
        <v>457</v>
      </c>
      <c r="CE4" s="144" t="s">
        <v>418</v>
      </c>
      <c r="CF4" s="154" t="s">
        <v>458</v>
      </c>
      <c r="CG4" s="144" t="s">
        <v>418</v>
      </c>
      <c r="CH4" s="154" t="s">
        <v>459</v>
      </c>
      <c r="CI4" s="144" t="s">
        <v>418</v>
      </c>
      <c r="CJ4" s="156" t="s">
        <v>460</v>
      </c>
      <c r="CK4" s="144" t="s">
        <v>418</v>
      </c>
      <c r="CL4" s="154" t="s">
        <v>461</v>
      </c>
      <c r="CM4" s="144" t="s">
        <v>418</v>
      </c>
      <c r="CN4" s="156" t="s">
        <v>462</v>
      </c>
      <c r="CO4" s="144" t="s">
        <v>418</v>
      </c>
      <c r="CP4" s="156" t="s">
        <v>463</v>
      </c>
      <c r="CQ4" s="144" t="s">
        <v>418</v>
      </c>
      <c r="CR4" s="156" t="s">
        <v>464</v>
      </c>
      <c r="CS4" s="144" t="s">
        <v>418</v>
      </c>
      <c r="CT4" s="154" t="s">
        <v>465</v>
      </c>
      <c r="CU4" s="144" t="s">
        <v>418</v>
      </c>
      <c r="CV4" s="156" t="s">
        <v>466</v>
      </c>
      <c r="CW4" s="144" t="s">
        <v>418</v>
      </c>
      <c r="CX4" s="156" t="s">
        <v>467</v>
      </c>
      <c r="CY4" s="144" t="s">
        <v>418</v>
      </c>
      <c r="CZ4" s="156" t="s">
        <v>468</v>
      </c>
      <c r="DA4" s="144" t="s">
        <v>418</v>
      </c>
      <c r="DB4" s="154" t="s">
        <v>469</v>
      </c>
      <c r="DC4" s="144" t="s">
        <v>418</v>
      </c>
      <c r="DD4" s="154" t="s">
        <v>470</v>
      </c>
      <c r="DE4" s="144" t="s">
        <v>418</v>
      </c>
      <c r="DF4" s="156" t="s">
        <v>471</v>
      </c>
      <c r="DG4" s="144" t="s">
        <v>418</v>
      </c>
      <c r="DH4" s="156" t="s">
        <v>472</v>
      </c>
      <c r="DI4" s="144" t="s">
        <v>418</v>
      </c>
      <c r="DJ4" s="156" t="s">
        <v>473</v>
      </c>
      <c r="DK4" s="144" t="s">
        <v>418</v>
      </c>
      <c r="DL4" s="156" t="s">
        <v>474</v>
      </c>
      <c r="DM4" s="144" t="s">
        <v>418</v>
      </c>
      <c r="DN4" s="154" t="s">
        <v>475</v>
      </c>
      <c r="DO4" s="144" t="s">
        <v>418</v>
      </c>
      <c r="DP4" s="156" t="s">
        <v>476</v>
      </c>
      <c r="DQ4" s="144" t="s">
        <v>418</v>
      </c>
      <c r="DR4" s="154" t="s">
        <v>477</v>
      </c>
      <c r="DS4" s="144" t="s">
        <v>418</v>
      </c>
      <c r="DT4" s="154" t="s">
        <v>478</v>
      </c>
      <c r="DU4" s="144" t="s">
        <v>418</v>
      </c>
      <c r="DV4" s="154" t="s">
        <v>479</v>
      </c>
      <c r="DW4" s="144" t="s">
        <v>418</v>
      </c>
      <c r="DX4" s="156" t="s">
        <v>480</v>
      </c>
      <c r="DY4" s="144" t="s">
        <v>418</v>
      </c>
      <c r="DZ4" s="154" t="s">
        <v>481</v>
      </c>
      <c r="EA4" s="144" t="s">
        <v>418</v>
      </c>
      <c r="EB4" s="154" t="s">
        <v>482</v>
      </c>
      <c r="EC4" s="144" t="s">
        <v>418</v>
      </c>
      <c r="ED4" s="154" t="s">
        <v>483</v>
      </c>
      <c r="EE4" s="144" t="s">
        <v>418</v>
      </c>
      <c r="EF4" s="154" t="s">
        <v>484</v>
      </c>
      <c r="EG4" s="144" t="s">
        <v>418</v>
      </c>
      <c r="EH4" s="154" t="s">
        <v>485</v>
      </c>
      <c r="EI4" s="144" t="s">
        <v>418</v>
      </c>
      <c r="EJ4" s="154" t="s">
        <v>486</v>
      </c>
      <c r="EK4" s="144" t="s">
        <v>418</v>
      </c>
      <c r="EL4" s="154" t="s">
        <v>487</v>
      </c>
      <c r="EM4" s="144" t="s">
        <v>418</v>
      </c>
      <c r="EN4" s="156" t="s">
        <v>488</v>
      </c>
      <c r="EO4" s="144" t="s">
        <v>418</v>
      </c>
      <c r="EP4" s="157"/>
      <c r="EQ4" s="144" t="s">
        <v>418</v>
      </c>
      <c r="ER4" s="157"/>
      <c r="ES4" s="144" t="s">
        <v>418</v>
      </c>
      <c r="ET4" s="157"/>
      <c r="EU4" s="144" t="s">
        <v>418</v>
      </c>
      <c r="EV4" s="157"/>
      <c r="EW4" s="144" t="s">
        <v>418</v>
      </c>
      <c r="EX4" s="157"/>
      <c r="EY4" s="144" t="s">
        <v>418</v>
      </c>
      <c r="EZ4" s="144"/>
      <c r="FA4" s="158" t="s">
        <v>489</v>
      </c>
      <c r="FB4" s="69" t="s">
        <v>418</v>
      </c>
      <c r="FC4" s="159" t="s">
        <v>490</v>
      </c>
      <c r="FD4" s="69" t="s">
        <v>418</v>
      </c>
      <c r="FE4" s="159" t="s">
        <v>491</v>
      </c>
      <c r="FF4" s="69" t="s">
        <v>418</v>
      </c>
      <c r="FG4" s="159" t="s">
        <v>492</v>
      </c>
      <c r="FH4" s="69" t="s">
        <v>418</v>
      </c>
      <c r="FI4" s="69" t="s">
        <v>493</v>
      </c>
      <c r="FJ4" s="9"/>
      <c r="FK4" s="9"/>
      <c r="FL4" s="9"/>
      <c r="FM4" s="9"/>
      <c r="FN4" s="9"/>
      <c r="FO4" s="9"/>
      <c r="FP4" s="160" t="s">
        <v>494</v>
      </c>
      <c r="FQ4" s="161" t="s">
        <v>495</v>
      </c>
      <c r="FR4" s="69" t="s">
        <v>418</v>
      </c>
      <c r="FS4" s="162" t="s">
        <v>496</v>
      </c>
      <c r="FT4" s="74" t="s">
        <v>497</v>
      </c>
      <c r="FU4" s="69" t="s">
        <v>418</v>
      </c>
      <c r="FV4" s="74" t="s">
        <v>498</v>
      </c>
      <c r="FW4" s="69" t="s">
        <v>418</v>
      </c>
      <c r="FX4" s="74" t="s">
        <v>499</v>
      </c>
      <c r="FY4" s="69" t="s">
        <v>418</v>
      </c>
      <c r="FZ4" s="74" t="s">
        <v>500</v>
      </c>
      <c r="GA4" s="69" t="s">
        <v>418</v>
      </c>
      <c r="GB4" s="74" t="s">
        <v>501</v>
      </c>
      <c r="GC4" s="69" t="s">
        <v>418</v>
      </c>
      <c r="GD4" s="74" t="s">
        <v>502</v>
      </c>
      <c r="GE4" s="69" t="s">
        <v>418</v>
      </c>
      <c r="GF4" s="74" t="s">
        <v>503</v>
      </c>
      <c r="GG4" s="69" t="s">
        <v>418</v>
      </c>
      <c r="GH4" s="74" t="s">
        <v>504</v>
      </c>
      <c r="GI4" s="69" t="s">
        <v>418</v>
      </c>
      <c r="GJ4" s="74"/>
      <c r="GK4" s="74"/>
      <c r="GL4" s="162"/>
      <c r="GM4" s="162"/>
      <c r="GN4" s="163" t="s">
        <v>505</v>
      </c>
      <c r="GO4" s="69" t="s">
        <v>418</v>
      </c>
      <c r="GP4" s="143" t="s">
        <v>150</v>
      </c>
      <c r="GQ4" s="144" t="s">
        <v>506</v>
      </c>
      <c r="GR4" s="144" t="s">
        <v>418</v>
      </c>
      <c r="GS4" s="144" t="s">
        <v>507</v>
      </c>
      <c r="GT4" s="144" t="s">
        <v>418</v>
      </c>
      <c r="GU4" s="144" t="s">
        <v>508</v>
      </c>
      <c r="GV4" s="144" t="s">
        <v>418</v>
      </c>
      <c r="GW4" s="144" t="s">
        <v>509</v>
      </c>
      <c r="GX4" s="144" t="s">
        <v>418</v>
      </c>
      <c r="GY4" s="144" t="s">
        <v>510</v>
      </c>
      <c r="GZ4" s="144" t="s">
        <v>511</v>
      </c>
      <c r="HA4" s="144" t="s">
        <v>418</v>
      </c>
      <c r="HB4" s="144" t="s">
        <v>512</v>
      </c>
      <c r="HC4" s="144" t="s">
        <v>418</v>
      </c>
      <c r="HD4" s="144" t="s">
        <v>513</v>
      </c>
      <c r="HE4" s="144" t="s">
        <v>418</v>
      </c>
      <c r="HF4" s="144" t="s">
        <v>514</v>
      </c>
      <c r="HG4" s="144" t="s">
        <v>418</v>
      </c>
      <c r="HH4" s="144" t="s">
        <v>515</v>
      </c>
      <c r="HI4" s="144" t="s">
        <v>418</v>
      </c>
      <c r="HJ4" s="144" t="s">
        <v>516</v>
      </c>
      <c r="HK4" s="144" t="s">
        <v>418</v>
      </c>
      <c r="HL4" s="153" t="s">
        <v>517</v>
      </c>
      <c r="HM4" s="164" t="s">
        <v>418</v>
      </c>
      <c r="HN4" s="153" t="s">
        <v>518</v>
      </c>
      <c r="HO4" s="164" t="s">
        <v>418</v>
      </c>
      <c r="HP4" s="165"/>
      <c r="HQ4" s="153"/>
      <c r="HR4" s="164" t="s">
        <v>418</v>
      </c>
      <c r="HS4" s="153"/>
      <c r="HT4" s="164" t="s">
        <v>418</v>
      </c>
      <c r="HU4" s="153"/>
      <c r="HV4" s="164" t="s">
        <v>418</v>
      </c>
      <c r="HW4" s="143" t="s">
        <v>150</v>
      </c>
      <c r="HX4" s="144" t="s">
        <v>519</v>
      </c>
      <c r="HY4" s="144" t="s">
        <v>418</v>
      </c>
      <c r="HZ4" s="144" t="s">
        <v>520</v>
      </c>
      <c r="IA4" s="144" t="s">
        <v>418</v>
      </c>
      <c r="IB4" s="144" t="s">
        <v>521</v>
      </c>
      <c r="IC4" s="144" t="s">
        <v>418</v>
      </c>
      <c r="ID4" s="144" t="s">
        <v>522</v>
      </c>
      <c r="IE4" s="144" t="s">
        <v>418</v>
      </c>
      <c r="IF4" s="144" t="s">
        <v>523</v>
      </c>
      <c r="IG4" s="144" t="s">
        <v>418</v>
      </c>
      <c r="IH4" s="144"/>
      <c r="II4" s="144" t="s">
        <v>418</v>
      </c>
      <c r="IJ4" s="144"/>
      <c r="IK4" s="144" t="s">
        <v>418</v>
      </c>
      <c r="IL4" s="144"/>
      <c r="IM4" s="144" t="s">
        <v>418</v>
      </c>
      <c r="IN4" s="144"/>
      <c r="IO4" s="144" t="s">
        <v>418</v>
      </c>
    </row>
    <row r="5" spans="1:249" s="52" customFormat="1" ht="59.25">
      <c r="A5" s="56" t="s">
        <v>2</v>
      </c>
      <c r="B5" s="56" t="s">
        <v>3</v>
      </c>
      <c r="C5" s="56" t="s">
        <v>4</v>
      </c>
      <c r="D5" s="57" t="s">
        <v>84</v>
      </c>
      <c r="E5" s="57" t="s">
        <v>150</v>
      </c>
      <c r="F5" s="166" t="s">
        <v>524</v>
      </c>
      <c r="G5" s="166" t="s">
        <v>525</v>
      </c>
      <c r="H5" s="167" t="s">
        <v>526</v>
      </c>
      <c r="I5" s="168" t="s">
        <v>527</v>
      </c>
      <c r="J5" s="169" t="s">
        <v>528</v>
      </c>
      <c r="K5" s="166" t="s">
        <v>529</v>
      </c>
      <c r="L5" s="166" t="s">
        <v>530</v>
      </c>
      <c r="M5" s="166" t="s">
        <v>531</v>
      </c>
      <c r="N5" s="166" t="s">
        <v>531</v>
      </c>
      <c r="O5" s="170" t="s">
        <v>532</v>
      </c>
      <c r="P5" s="166" t="s">
        <v>533</v>
      </c>
      <c r="Q5" s="166" t="s">
        <v>534</v>
      </c>
      <c r="R5" s="166" t="s">
        <v>535</v>
      </c>
      <c r="S5" s="166" t="s">
        <v>536</v>
      </c>
      <c r="T5" s="170" t="s">
        <v>537</v>
      </c>
      <c r="U5" s="166" t="s">
        <v>538</v>
      </c>
      <c r="V5" s="166" t="s">
        <v>539</v>
      </c>
      <c r="W5" s="171" t="s">
        <v>540</v>
      </c>
      <c r="X5" s="166" t="s">
        <v>541</v>
      </c>
      <c r="Y5" s="166" t="s">
        <v>542</v>
      </c>
      <c r="Z5" s="172" t="s">
        <v>543</v>
      </c>
      <c r="AA5" s="172" t="s">
        <v>544</v>
      </c>
      <c r="AB5" s="172" t="s">
        <v>545</v>
      </c>
      <c r="AC5" s="172" t="s">
        <v>546</v>
      </c>
      <c r="AD5" s="172" t="s">
        <v>547</v>
      </c>
      <c r="AE5" s="172" t="s">
        <v>548</v>
      </c>
      <c r="AF5" s="69" t="s">
        <v>549</v>
      </c>
      <c r="AG5" s="69" t="s">
        <v>550</v>
      </c>
      <c r="AH5" s="173" t="s">
        <v>150</v>
      </c>
      <c r="AI5" s="173" t="s">
        <v>551</v>
      </c>
      <c r="AJ5" s="174" t="s">
        <v>552</v>
      </c>
      <c r="AK5" s="175" t="s">
        <v>553</v>
      </c>
      <c r="AL5" s="175" t="s">
        <v>554</v>
      </c>
      <c r="AM5" s="175" t="s">
        <v>555</v>
      </c>
      <c r="AN5" s="176" t="s">
        <v>129</v>
      </c>
      <c r="AO5" s="177" t="s">
        <v>556</v>
      </c>
      <c r="AP5" s="178" t="s">
        <v>557</v>
      </c>
      <c r="AQ5" s="178" t="s">
        <v>558</v>
      </c>
      <c r="AR5" s="178" t="s">
        <v>559</v>
      </c>
      <c r="AS5" s="178" t="s">
        <v>560</v>
      </c>
      <c r="AT5" s="178" t="s">
        <v>561</v>
      </c>
      <c r="AU5" s="178" t="s">
        <v>562</v>
      </c>
      <c r="AV5" s="178" t="s">
        <v>563</v>
      </c>
      <c r="AW5" s="178" t="s">
        <v>564</v>
      </c>
      <c r="AX5" s="178" t="s">
        <v>565</v>
      </c>
      <c r="AY5" s="178" t="s">
        <v>566</v>
      </c>
      <c r="AZ5" s="178" t="s">
        <v>567</v>
      </c>
      <c r="BA5" s="178" t="s">
        <v>568</v>
      </c>
      <c r="BB5" s="178" t="s">
        <v>569</v>
      </c>
      <c r="BC5" s="178" t="s">
        <v>570</v>
      </c>
      <c r="BD5" s="178" t="s">
        <v>571</v>
      </c>
      <c r="BE5" s="178" t="s">
        <v>572</v>
      </c>
      <c r="BF5" s="178" t="s">
        <v>573</v>
      </c>
      <c r="BG5" s="178" t="s">
        <v>574</v>
      </c>
      <c r="BH5" s="178" t="s">
        <v>575</v>
      </c>
      <c r="BI5" s="178" t="s">
        <v>576</v>
      </c>
      <c r="BJ5" s="178" t="s">
        <v>577</v>
      </c>
      <c r="BK5" s="178" t="s">
        <v>578</v>
      </c>
      <c r="BL5" s="178" t="s">
        <v>1132</v>
      </c>
      <c r="BM5" s="178" t="s">
        <v>1133</v>
      </c>
      <c r="BN5" s="178" t="s">
        <v>1134</v>
      </c>
      <c r="BO5" s="178" t="s">
        <v>1135</v>
      </c>
      <c r="BP5" s="178" t="s">
        <v>579</v>
      </c>
      <c r="BQ5" s="178" t="s">
        <v>580</v>
      </c>
      <c r="BR5" s="178" t="s">
        <v>581</v>
      </c>
      <c r="BS5" s="178" t="s">
        <v>582</v>
      </c>
      <c r="BT5" s="178" t="s">
        <v>583</v>
      </c>
      <c r="BU5" s="178" t="s">
        <v>584</v>
      </c>
      <c r="BV5" s="178" t="s">
        <v>585</v>
      </c>
      <c r="BW5" s="178" t="s">
        <v>586</v>
      </c>
      <c r="BX5" s="178" t="s">
        <v>587</v>
      </c>
      <c r="BY5" s="178" t="s">
        <v>588</v>
      </c>
      <c r="BZ5" s="178" t="s">
        <v>589</v>
      </c>
      <c r="CA5" s="178" t="s">
        <v>590</v>
      </c>
      <c r="CB5" s="178" t="s">
        <v>591</v>
      </c>
      <c r="CC5" s="178" t="s">
        <v>592</v>
      </c>
      <c r="CD5" s="178" t="s">
        <v>593</v>
      </c>
      <c r="CE5" s="178" t="s">
        <v>594</v>
      </c>
      <c r="CF5" s="178" t="s">
        <v>595</v>
      </c>
      <c r="CG5" s="178" t="s">
        <v>596</v>
      </c>
      <c r="CH5" s="178" t="s">
        <v>597</v>
      </c>
      <c r="CI5" s="178" t="s">
        <v>598</v>
      </c>
      <c r="CJ5" s="178" t="s">
        <v>599</v>
      </c>
      <c r="CK5" s="178" t="s">
        <v>600</v>
      </c>
      <c r="CL5" s="178" t="s">
        <v>601</v>
      </c>
      <c r="CM5" s="178" t="s">
        <v>602</v>
      </c>
      <c r="CN5" s="178" t="s">
        <v>603</v>
      </c>
      <c r="CO5" s="179" t="s">
        <v>604</v>
      </c>
      <c r="CP5" s="179" t="s">
        <v>605</v>
      </c>
      <c r="CQ5" s="179" t="s">
        <v>606</v>
      </c>
      <c r="CR5" s="179" t="s">
        <v>607</v>
      </c>
      <c r="CS5" s="179" t="s">
        <v>608</v>
      </c>
      <c r="CT5" s="178" t="s">
        <v>609</v>
      </c>
      <c r="CU5" s="178" t="s">
        <v>610</v>
      </c>
      <c r="CV5" s="178" t="s">
        <v>611</v>
      </c>
      <c r="CW5" s="178" t="s">
        <v>612</v>
      </c>
      <c r="CX5" s="178" t="s">
        <v>613</v>
      </c>
      <c r="CY5" s="178" t="s">
        <v>614</v>
      </c>
      <c r="CZ5" s="178" t="s">
        <v>615</v>
      </c>
      <c r="DA5" s="178" t="s">
        <v>616</v>
      </c>
      <c r="DB5" s="178" t="s">
        <v>617</v>
      </c>
      <c r="DC5" s="178" t="s">
        <v>618</v>
      </c>
      <c r="DD5" s="178" t="s">
        <v>619</v>
      </c>
      <c r="DE5" s="178" t="s">
        <v>620</v>
      </c>
      <c r="DF5" s="178" t="s">
        <v>621</v>
      </c>
      <c r="DG5" s="178" t="s">
        <v>622</v>
      </c>
      <c r="DH5" s="178" t="s">
        <v>623</v>
      </c>
      <c r="DI5" s="178" t="s">
        <v>624</v>
      </c>
      <c r="DJ5" s="178" t="s">
        <v>625</v>
      </c>
      <c r="DK5" s="178" t="s">
        <v>626</v>
      </c>
      <c r="DL5" s="178" t="s">
        <v>627</v>
      </c>
      <c r="DM5" s="178" t="s">
        <v>628</v>
      </c>
      <c r="DN5" s="178" t="s">
        <v>629</v>
      </c>
      <c r="DO5" s="178" t="s">
        <v>630</v>
      </c>
      <c r="DP5" s="178" t="s">
        <v>631</v>
      </c>
      <c r="DQ5" s="178" t="s">
        <v>632</v>
      </c>
      <c r="DR5" s="178" t="s">
        <v>633</v>
      </c>
      <c r="DS5" s="178" t="s">
        <v>634</v>
      </c>
      <c r="DT5" s="178" t="s">
        <v>635</v>
      </c>
      <c r="DU5" s="178" t="s">
        <v>636</v>
      </c>
      <c r="DV5" s="178" t="s">
        <v>637</v>
      </c>
      <c r="DW5" s="178" t="s">
        <v>638</v>
      </c>
      <c r="DX5" s="178" t="s">
        <v>639</v>
      </c>
      <c r="DY5" s="178" t="s">
        <v>640</v>
      </c>
      <c r="DZ5" s="178" t="s">
        <v>641</v>
      </c>
      <c r="EA5" s="178" t="s">
        <v>642</v>
      </c>
      <c r="EB5" s="178" t="s">
        <v>643</v>
      </c>
      <c r="EC5" s="178" t="s">
        <v>644</v>
      </c>
      <c r="ED5" s="178" t="s">
        <v>645</v>
      </c>
      <c r="EE5" s="178" t="s">
        <v>646</v>
      </c>
      <c r="EF5" s="178" t="s">
        <v>647</v>
      </c>
      <c r="EG5" s="178" t="s">
        <v>648</v>
      </c>
      <c r="EH5" s="178" t="s">
        <v>649</v>
      </c>
      <c r="EI5" s="178" t="s">
        <v>650</v>
      </c>
      <c r="EJ5" s="178" t="s">
        <v>651</v>
      </c>
      <c r="EK5" s="178" t="s">
        <v>652</v>
      </c>
      <c r="EL5" s="178" t="s">
        <v>653</v>
      </c>
      <c r="EM5" s="178" t="s">
        <v>654</v>
      </c>
      <c r="EN5" s="178" t="s">
        <v>655</v>
      </c>
      <c r="EO5" s="178" t="s">
        <v>656</v>
      </c>
      <c r="EP5" s="178" t="s">
        <v>657</v>
      </c>
      <c r="EQ5" s="178" t="s">
        <v>658</v>
      </c>
      <c r="ER5" s="178" t="s">
        <v>659</v>
      </c>
      <c r="ES5" s="178" t="s">
        <v>660</v>
      </c>
      <c r="ET5" s="178" t="s">
        <v>661</v>
      </c>
      <c r="EU5" s="178" t="s">
        <v>662</v>
      </c>
      <c r="EV5" s="178" t="s">
        <v>663</v>
      </c>
      <c r="EW5" s="178" t="s">
        <v>664</v>
      </c>
      <c r="EX5" s="178" t="s">
        <v>665</v>
      </c>
      <c r="EY5" s="178" t="s">
        <v>666</v>
      </c>
      <c r="EZ5" s="178" t="s">
        <v>150</v>
      </c>
      <c r="FA5" s="57" t="s">
        <v>1147</v>
      </c>
      <c r="FB5" s="166" t="s">
        <v>667</v>
      </c>
      <c r="FC5" s="166" t="s">
        <v>1144</v>
      </c>
      <c r="FD5" s="166" t="s">
        <v>668</v>
      </c>
      <c r="FE5" s="166" t="s">
        <v>1145</v>
      </c>
      <c r="FF5" s="166" t="s">
        <v>668</v>
      </c>
      <c r="FG5" s="166" t="s">
        <v>1146</v>
      </c>
      <c r="FH5" s="166" t="s">
        <v>668</v>
      </c>
      <c r="FI5" s="160" t="s">
        <v>669</v>
      </c>
      <c r="FJ5" s="180"/>
      <c r="FK5" s="166" t="s">
        <v>668</v>
      </c>
      <c r="FL5" s="181"/>
      <c r="FM5" s="166" t="s">
        <v>668</v>
      </c>
      <c r="FN5" s="166"/>
      <c r="FO5" s="166" t="s">
        <v>668</v>
      </c>
      <c r="FP5" s="166" t="s">
        <v>670</v>
      </c>
      <c r="FQ5" s="69" t="s">
        <v>671</v>
      </c>
      <c r="FR5" s="69" t="s">
        <v>672</v>
      </c>
      <c r="FS5" s="69" t="s">
        <v>673</v>
      </c>
      <c r="FT5" s="182" t="s">
        <v>674</v>
      </c>
      <c r="FU5" s="166" t="s">
        <v>668</v>
      </c>
      <c r="FV5" s="182" t="s">
        <v>675</v>
      </c>
      <c r="FW5" s="166" t="s">
        <v>668</v>
      </c>
      <c r="FX5" s="182" t="s">
        <v>676</v>
      </c>
      <c r="FY5" s="166" t="s">
        <v>668</v>
      </c>
      <c r="FZ5" s="182" t="s">
        <v>677</v>
      </c>
      <c r="GA5" s="166" t="s">
        <v>668</v>
      </c>
      <c r="GB5" s="182" t="s">
        <v>678</v>
      </c>
      <c r="GC5" s="166" t="s">
        <v>668</v>
      </c>
      <c r="GD5" s="182" t="s">
        <v>679</v>
      </c>
      <c r="GE5" s="166" t="s">
        <v>668</v>
      </c>
      <c r="GF5" s="182" t="s">
        <v>680</v>
      </c>
      <c r="GG5" s="166" t="s">
        <v>668</v>
      </c>
      <c r="GH5" s="182" t="s">
        <v>681</v>
      </c>
      <c r="GI5" s="166" t="s">
        <v>668</v>
      </c>
      <c r="GJ5" s="182" t="s">
        <v>682</v>
      </c>
      <c r="GK5" s="166" t="s">
        <v>668</v>
      </c>
      <c r="GL5" s="158" t="s">
        <v>683</v>
      </c>
      <c r="GM5" s="158" t="s">
        <v>684</v>
      </c>
      <c r="GN5" s="166" t="s">
        <v>685</v>
      </c>
      <c r="GO5" s="166" t="s">
        <v>686</v>
      </c>
      <c r="GP5" s="57" t="s">
        <v>150</v>
      </c>
      <c r="GQ5" s="166" t="s">
        <v>687</v>
      </c>
      <c r="GR5" s="166" t="s">
        <v>688</v>
      </c>
      <c r="GS5" s="166" t="s">
        <v>689</v>
      </c>
      <c r="GT5" s="166" t="s">
        <v>690</v>
      </c>
      <c r="GU5" s="166" t="s">
        <v>691</v>
      </c>
      <c r="GV5" s="166" t="s">
        <v>692</v>
      </c>
      <c r="GW5" s="166" t="s">
        <v>693</v>
      </c>
      <c r="GX5" s="166" t="s">
        <v>694</v>
      </c>
      <c r="GY5" s="166" t="s">
        <v>695</v>
      </c>
      <c r="GZ5" s="166" t="s">
        <v>696</v>
      </c>
      <c r="HA5" s="166" t="s">
        <v>697</v>
      </c>
      <c r="HB5" s="183" t="s">
        <v>698</v>
      </c>
      <c r="HC5" s="184" t="s">
        <v>699</v>
      </c>
      <c r="HD5" s="183" t="s">
        <v>700</v>
      </c>
      <c r="HE5" s="184" t="s">
        <v>701</v>
      </c>
      <c r="HF5" s="183" t="s">
        <v>702</v>
      </c>
      <c r="HG5" s="184" t="s">
        <v>703</v>
      </c>
      <c r="HH5" s="184" t="s">
        <v>704</v>
      </c>
      <c r="HI5" s="184" t="s">
        <v>705</v>
      </c>
      <c r="HJ5" s="183" t="s">
        <v>706</v>
      </c>
      <c r="HK5" s="184" t="s">
        <v>707</v>
      </c>
      <c r="HL5" s="185" t="s">
        <v>708</v>
      </c>
      <c r="HM5" s="186" t="s">
        <v>709</v>
      </c>
      <c r="HN5" s="185" t="s">
        <v>710</v>
      </c>
      <c r="HO5" s="186" t="s">
        <v>711</v>
      </c>
      <c r="HP5" s="187" t="s">
        <v>712</v>
      </c>
      <c r="HQ5" s="185" t="s">
        <v>713</v>
      </c>
      <c r="HR5" s="186" t="s">
        <v>714</v>
      </c>
      <c r="HS5" s="185" t="s">
        <v>713</v>
      </c>
      <c r="HT5" s="186" t="s">
        <v>714</v>
      </c>
      <c r="HU5" s="185" t="s">
        <v>713</v>
      </c>
      <c r="HV5" s="186" t="s">
        <v>714</v>
      </c>
      <c r="HW5" s="57" t="s">
        <v>150</v>
      </c>
      <c r="HX5" s="166" t="s">
        <v>715</v>
      </c>
      <c r="HY5" s="166" t="s">
        <v>716</v>
      </c>
      <c r="HZ5" s="166" t="s">
        <v>717</v>
      </c>
      <c r="IA5" s="166" t="s">
        <v>718</v>
      </c>
      <c r="IB5" s="166" t="s">
        <v>719</v>
      </c>
      <c r="IC5" s="166" t="s">
        <v>720</v>
      </c>
      <c r="ID5" s="166" t="s">
        <v>721</v>
      </c>
      <c r="IE5" s="166" t="s">
        <v>722</v>
      </c>
      <c r="IF5" s="166" t="s">
        <v>723</v>
      </c>
      <c r="IG5" s="166" t="s">
        <v>724</v>
      </c>
      <c r="IH5" s="166" t="s">
        <v>725</v>
      </c>
      <c r="II5" s="166" t="s">
        <v>726</v>
      </c>
      <c r="IJ5" s="166" t="s">
        <v>725</v>
      </c>
      <c r="IK5" s="166" t="s">
        <v>726</v>
      </c>
      <c r="IL5" s="166" t="s">
        <v>725</v>
      </c>
      <c r="IM5" s="166" t="s">
        <v>726</v>
      </c>
      <c r="IN5" s="166" t="s">
        <v>725</v>
      </c>
      <c r="IO5" s="166" t="s">
        <v>726</v>
      </c>
    </row>
    <row r="6" spans="1:249" ht="24.75" customHeight="1">
      <c r="A6" s="4" t="s">
        <v>12</v>
      </c>
      <c r="B6" s="5" t="s">
        <v>13</v>
      </c>
      <c r="C6" s="121"/>
      <c r="D6" s="188" t="s">
        <v>727</v>
      </c>
      <c r="E6" s="111">
        <v>5</v>
      </c>
      <c r="F6" s="189">
        <v>3.6</v>
      </c>
      <c r="G6" s="189"/>
      <c r="H6" s="189"/>
      <c r="I6" s="190">
        <f>IF(W6="","",O6*17+W6*17+(P6+Q6)*37)</f>
        <v>2971.7439616055844</v>
      </c>
      <c r="J6" s="191">
        <f aca="true" t="shared" si="0" ref="J6:J14">IF(I6="","",(I6/4.184))</f>
        <v>710.2638531562104</v>
      </c>
      <c r="K6" s="189">
        <v>7.13</v>
      </c>
      <c r="L6" s="189"/>
      <c r="M6" s="189">
        <v>5.73</v>
      </c>
      <c r="N6" s="192">
        <v>5.3</v>
      </c>
      <c r="O6" s="192">
        <f aca="true" t="shared" si="1" ref="O6:O12">+K6/M6*N6</f>
        <v>6.594938917975567</v>
      </c>
      <c r="P6" s="189">
        <v>74.99</v>
      </c>
      <c r="Q6" s="189"/>
      <c r="R6" s="189"/>
      <c r="S6" s="193"/>
      <c r="T6" s="194">
        <f>IF(OR(F6="",O6="",X6=""),"",IF(AND(P6="",Q6=""),"",100-(F6+O6+P6+Q6+X6)))</f>
        <v>13.61506108202444</v>
      </c>
      <c r="U6" s="189"/>
      <c r="V6" s="189">
        <v>5</v>
      </c>
      <c r="W6" s="195">
        <f aca="true" t="shared" si="2" ref="W6:W14">IF(V6&gt;0,$V6,IF(Z6="","",IF(Z6&gt;=0,T6-Z6)))</f>
        <v>5</v>
      </c>
      <c r="X6" s="189">
        <v>1.2</v>
      </c>
      <c r="Y6" s="189"/>
      <c r="Z6" s="189"/>
      <c r="AA6" s="189"/>
      <c r="AB6" s="189"/>
      <c r="AC6" s="189"/>
      <c r="AD6" s="189"/>
      <c r="AE6" s="189"/>
      <c r="AF6" s="196"/>
      <c r="AG6" s="196"/>
      <c r="AH6" s="7"/>
      <c r="AI6" s="7"/>
      <c r="AJ6" s="7"/>
      <c r="AK6" s="197">
        <f>AP6+AR6+AT6+AV6+AX6+AZ6+BB6+BD6+BF6+BH6+BJ6+BL6+BN6</f>
        <v>0</v>
      </c>
      <c r="AL6" s="197">
        <f>BP6+BR6+BT6+BV6+BX6+BZ6+CB6+CD6+CF6+CH6+CJ6+CL6</f>
        <v>0</v>
      </c>
      <c r="AM6" s="197">
        <f>CN6+CP6+CR6+CT6+CV6+CX6+CZ6+DB6+DD6+DF6+DH6+DJ6+DL6+DN6+DP6+DR6+DT6+DV6+DX6+DZ6+EB6+ED6+EF6+EH6+EJ6+EL6+EN6</f>
        <v>0</v>
      </c>
      <c r="AN6" s="115"/>
      <c r="AO6" s="198">
        <f>EP6+ER6+ET6+EV6+EX6</f>
        <v>0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F6" s="199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L6" s="19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115"/>
      <c r="EQ6" s="115"/>
      <c r="ER6" s="115"/>
      <c r="ES6" s="115"/>
      <c r="ET6" s="115"/>
      <c r="EU6" s="115"/>
      <c r="EV6" s="7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7"/>
      <c r="FH6" s="7"/>
      <c r="FI6" s="198">
        <f>FA6+(FC6/12)+(FE6+FG6)/24</f>
        <v>0</v>
      </c>
      <c r="FJ6" s="7"/>
      <c r="FK6" s="7"/>
      <c r="FL6" s="7"/>
      <c r="FM6" s="7"/>
      <c r="FN6" s="7"/>
      <c r="FO6" s="7"/>
      <c r="FP6" s="198">
        <f>FJ6+FL6+FN6+FE6+FC6+FG6</f>
        <v>0</v>
      </c>
      <c r="FQ6" s="124"/>
      <c r="FR6" s="7"/>
      <c r="FS6" s="115"/>
      <c r="FT6" s="115"/>
      <c r="FU6" s="115"/>
      <c r="FV6" s="200"/>
      <c r="FW6" s="115"/>
      <c r="FX6" s="115"/>
      <c r="FY6" s="115"/>
      <c r="FZ6" s="115"/>
      <c r="GA6" s="115"/>
      <c r="GB6" s="201"/>
      <c r="GC6" s="202"/>
      <c r="GD6" s="203"/>
      <c r="GE6" s="202"/>
      <c r="GF6" s="202"/>
      <c r="GG6" s="202"/>
      <c r="GH6" s="202"/>
      <c r="GI6" s="202"/>
      <c r="GJ6" s="202"/>
      <c r="GK6" s="202"/>
      <c r="GL6" s="204">
        <f>FT6+(FV6*0.5)+(FX6*0.1)+(FZ6*0.03)+(GB6*0.3)+(GD6*0.05)</f>
        <v>0</v>
      </c>
      <c r="GM6" s="198">
        <f>FT6+FV6+FX6+FZ6+GB6+GD6+GF6+GH6+GJ6</f>
        <v>0</v>
      </c>
      <c r="GN6" s="120"/>
      <c r="GO6" s="120"/>
      <c r="GP6" s="7"/>
      <c r="GQ6" s="7"/>
      <c r="GR6" s="7"/>
      <c r="GS6" s="7"/>
      <c r="GT6" s="7"/>
      <c r="GU6" s="7"/>
      <c r="GV6" s="7"/>
      <c r="GW6" s="7"/>
      <c r="GX6" s="7"/>
      <c r="GY6" s="198">
        <f>GU6+(GW6/60)</f>
        <v>0</v>
      </c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198">
        <f>HL6+(HN6*1.7)</f>
        <v>0</v>
      </c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ht="24.75" customHeight="1">
      <c r="A7" s="7" t="s">
        <v>14</v>
      </c>
      <c r="B7" s="8" t="s">
        <v>15</v>
      </c>
      <c r="C7" s="121"/>
      <c r="D7" s="122"/>
      <c r="E7" s="113"/>
      <c r="F7" s="196">
        <v>3.6</v>
      </c>
      <c r="G7" s="196"/>
      <c r="H7" s="196"/>
      <c r="I7" s="190">
        <f aca="true" t="shared" si="3" ref="I7:I14">IF(W7="","",O7*17+W7*17+(P7+Q7)*37)</f>
        <v>2971.7439616055844</v>
      </c>
      <c r="J7" s="191">
        <f t="shared" si="0"/>
        <v>710.2638531562104</v>
      </c>
      <c r="K7" s="196">
        <v>7.13</v>
      </c>
      <c r="L7" s="196"/>
      <c r="M7" s="189">
        <v>5.73</v>
      </c>
      <c r="N7" s="192">
        <v>5.3</v>
      </c>
      <c r="O7" s="192">
        <f t="shared" si="1"/>
        <v>6.594938917975567</v>
      </c>
      <c r="P7" s="189">
        <v>74.99</v>
      </c>
      <c r="Q7" s="189"/>
      <c r="R7" s="196"/>
      <c r="S7" s="196"/>
      <c r="T7" s="194">
        <f aca="true" t="shared" si="4" ref="T7:T14">IF(OR(F7="",O7="",X7=""),"",IF(AND(P7="",Q7=""),"",100-(F7+O7+P7+Q7+X7)))</f>
        <v>13.61506108202444</v>
      </c>
      <c r="U7" s="196"/>
      <c r="V7" s="196">
        <v>5</v>
      </c>
      <c r="W7" s="195">
        <f t="shared" si="2"/>
        <v>5</v>
      </c>
      <c r="X7" s="189">
        <v>1.2</v>
      </c>
      <c r="Y7" s="196"/>
      <c r="Z7" s="196">
        <v>2</v>
      </c>
      <c r="AA7" s="196"/>
      <c r="AB7" s="196"/>
      <c r="AC7" s="196"/>
      <c r="AD7" s="196"/>
      <c r="AE7" s="196"/>
      <c r="AF7" s="196"/>
      <c r="AG7" s="196"/>
      <c r="AH7" s="7"/>
      <c r="AI7" s="7"/>
      <c r="AJ7" s="7"/>
      <c r="AK7" s="197">
        <f aca="true" t="shared" si="5" ref="AK7:AK13">AP7+AR7+AT7+AV7+AX7+AZ7+BB7+BD7+BF7+BH7+BJ7+BL7+BN7</f>
        <v>0</v>
      </c>
      <c r="AL7" s="197">
        <f aca="true" t="shared" si="6" ref="AL7:AL13">BP7+BR7+BT7+BV7+BX7+BZ7+CB7+CD7+CF7+CH7+CJ7+CL7</f>
        <v>0</v>
      </c>
      <c r="AM7" s="197">
        <f aca="true" t="shared" si="7" ref="AM7:AM13">CN7+CP7+CR7+CT7+CV7+CX7+CZ7+DB7+DD7+DF7+DH7+DJ7+DL7+DN7+DP7+DR7+DT7+DV7+DX7+DZ7+EB7+ED7+EF7+EH7+EJ7+EL7+EN7</f>
        <v>0</v>
      </c>
      <c r="AN7" s="115"/>
      <c r="AO7" s="198">
        <f aca="true" t="shared" si="8" ref="AO7:AO13">EP7+ER7+ET7+EV7+EX7</f>
        <v>0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115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115"/>
      <c r="CA7" s="7"/>
      <c r="CB7" s="7"/>
      <c r="CC7" s="115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115"/>
      <c r="CU7" s="7"/>
      <c r="CV7" s="7"/>
      <c r="CW7" s="7"/>
      <c r="CX7" s="7"/>
      <c r="CY7" s="7"/>
      <c r="CZ7" s="7"/>
      <c r="DA7" s="7"/>
      <c r="DB7" s="115"/>
      <c r="DC7" s="7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115"/>
      <c r="EG7" s="115"/>
      <c r="EH7" s="115"/>
      <c r="EI7" s="115"/>
      <c r="EJ7" s="115"/>
      <c r="EK7" s="115"/>
      <c r="EL7" s="115"/>
      <c r="EM7" s="115"/>
      <c r="EN7" s="115"/>
      <c r="EO7" s="7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7"/>
      <c r="FE7" s="7"/>
      <c r="FF7" s="7"/>
      <c r="FG7" s="7"/>
      <c r="FH7" s="7"/>
      <c r="FI7" s="198">
        <f aca="true" t="shared" si="9" ref="FI7:FI14">FA7+(FC7/12)+(FE7+FG7)/24</f>
        <v>0</v>
      </c>
      <c r="FJ7" s="7"/>
      <c r="FK7" s="7"/>
      <c r="FL7" s="7"/>
      <c r="FM7" s="7"/>
      <c r="FN7" s="7"/>
      <c r="FO7" s="7"/>
      <c r="FP7" s="198">
        <f aca="true" t="shared" si="10" ref="FP7:FP13">FJ7+FL7+FN7+FE7+FC7+FG7</f>
        <v>0</v>
      </c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198"/>
      <c r="GM7" s="205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198">
        <f aca="true" t="shared" si="11" ref="GY7:GY14">GU7+(GW7/60)</f>
        <v>0</v>
      </c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198">
        <f aca="true" t="shared" si="12" ref="HP7:HP14">HL7+(HN7*1.7)</f>
        <v>0</v>
      </c>
      <c r="HQ7" s="7"/>
      <c r="HR7" s="7"/>
      <c r="HS7" s="7"/>
      <c r="HT7" s="7"/>
      <c r="HU7" s="124"/>
      <c r="HV7" s="124"/>
      <c r="HW7" s="206"/>
      <c r="HX7" s="144"/>
      <c r="HY7" s="144"/>
      <c r="HZ7" s="144"/>
      <c r="IA7" s="144"/>
      <c r="IB7" s="144"/>
      <c r="IC7" s="144"/>
      <c r="ID7" s="207"/>
      <c r="IE7" s="207"/>
      <c r="IF7" s="207"/>
      <c r="IG7" s="207"/>
      <c r="IH7" s="207"/>
      <c r="II7" s="207"/>
      <c r="IJ7" s="7"/>
      <c r="IK7" s="7"/>
      <c r="IL7" s="7"/>
      <c r="IM7" s="7"/>
      <c r="IN7" s="7"/>
      <c r="IO7" s="7"/>
    </row>
    <row r="8" spans="1:249" ht="24.75" customHeight="1">
      <c r="A8" s="7" t="s">
        <v>16</v>
      </c>
      <c r="B8" s="8" t="s">
        <v>17</v>
      </c>
      <c r="C8" s="121"/>
      <c r="D8" s="122"/>
      <c r="E8" s="113"/>
      <c r="F8" s="196">
        <v>3.6</v>
      </c>
      <c r="G8" s="196"/>
      <c r="H8" s="196"/>
      <c r="I8" s="190">
        <f t="shared" si="3"/>
        <v>2971.7439616055844</v>
      </c>
      <c r="J8" s="191">
        <f t="shared" si="0"/>
        <v>710.2638531562104</v>
      </c>
      <c r="K8" s="196">
        <v>7.13</v>
      </c>
      <c r="L8" s="196"/>
      <c r="M8" s="189">
        <v>5.73</v>
      </c>
      <c r="N8" s="192">
        <v>5.3</v>
      </c>
      <c r="O8" s="192">
        <f t="shared" si="1"/>
        <v>6.594938917975567</v>
      </c>
      <c r="P8" s="189">
        <v>74.99</v>
      </c>
      <c r="Q8" s="189"/>
      <c r="R8" s="208"/>
      <c r="S8" s="193"/>
      <c r="T8" s="194">
        <f t="shared" si="4"/>
        <v>13.61506108202444</v>
      </c>
      <c r="U8" s="196"/>
      <c r="V8" s="196">
        <v>5</v>
      </c>
      <c r="W8" s="195">
        <f t="shared" si="2"/>
        <v>5</v>
      </c>
      <c r="X8" s="189">
        <v>1.2</v>
      </c>
      <c r="Y8" s="196"/>
      <c r="Z8" s="196">
        <v>0</v>
      </c>
      <c r="AA8" s="196"/>
      <c r="AB8" s="196"/>
      <c r="AC8" s="196"/>
      <c r="AD8" s="196"/>
      <c r="AE8" s="196"/>
      <c r="AF8" s="196"/>
      <c r="AG8" s="196"/>
      <c r="AH8" s="7"/>
      <c r="AI8" s="7"/>
      <c r="AJ8" s="7"/>
      <c r="AK8" s="197">
        <f t="shared" si="5"/>
        <v>0</v>
      </c>
      <c r="AL8" s="197">
        <f t="shared" si="6"/>
        <v>0</v>
      </c>
      <c r="AM8" s="197">
        <f t="shared" si="7"/>
        <v>0</v>
      </c>
      <c r="AN8" s="115"/>
      <c r="AO8" s="198">
        <f t="shared" si="8"/>
        <v>0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115"/>
      <c r="EG8" s="115"/>
      <c r="EH8" s="115"/>
      <c r="EI8" s="115"/>
      <c r="EJ8" s="115"/>
      <c r="EK8" s="115"/>
      <c r="EL8" s="115"/>
      <c r="EM8" s="115"/>
      <c r="EN8" s="115"/>
      <c r="EO8" s="7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7"/>
      <c r="FE8" s="7"/>
      <c r="FF8" s="7"/>
      <c r="FG8" s="7"/>
      <c r="FH8" s="7"/>
      <c r="FI8" s="198">
        <f t="shared" si="9"/>
        <v>0</v>
      </c>
      <c r="FJ8" s="7"/>
      <c r="FK8" s="7"/>
      <c r="FL8" s="7"/>
      <c r="FM8" s="7"/>
      <c r="FN8" s="7"/>
      <c r="FO8" s="7"/>
      <c r="FP8" s="198">
        <f t="shared" si="10"/>
        <v>0</v>
      </c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198"/>
      <c r="GM8" s="205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198">
        <f t="shared" si="11"/>
        <v>0</v>
      </c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198">
        <f t="shared" si="12"/>
        <v>0</v>
      </c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</row>
    <row r="9" spans="1:249" ht="24.75" customHeight="1">
      <c r="A9" s="7" t="s">
        <v>18</v>
      </c>
      <c r="B9" s="8" t="s">
        <v>19</v>
      </c>
      <c r="C9" s="121"/>
      <c r="D9" s="122"/>
      <c r="E9" s="7"/>
      <c r="F9" s="209">
        <v>3.6</v>
      </c>
      <c r="G9" s="7"/>
      <c r="H9" s="7"/>
      <c r="I9" s="190">
        <f t="shared" si="3"/>
      </c>
      <c r="J9" s="191">
        <f t="shared" si="0"/>
      </c>
      <c r="K9" s="196">
        <v>7.13</v>
      </c>
      <c r="L9" s="7"/>
      <c r="M9" s="189">
        <v>5.73</v>
      </c>
      <c r="N9" s="192">
        <v>5.3</v>
      </c>
      <c r="O9" s="192">
        <f t="shared" si="1"/>
        <v>6.594938917975567</v>
      </c>
      <c r="P9" s="189">
        <v>74.99</v>
      </c>
      <c r="Q9" s="115"/>
      <c r="R9" s="9"/>
      <c r="S9" s="7"/>
      <c r="T9" s="194">
        <f t="shared" si="4"/>
        <v>13.61506108202444</v>
      </c>
      <c r="U9" s="7"/>
      <c r="V9" s="7"/>
      <c r="W9" s="195">
        <f t="shared" si="2"/>
      </c>
      <c r="X9" s="189">
        <v>1.2</v>
      </c>
      <c r="Y9" s="7"/>
      <c r="Z9" s="208"/>
      <c r="AA9" s="7"/>
      <c r="AB9" s="7"/>
      <c r="AC9" s="7"/>
      <c r="AD9" s="7"/>
      <c r="AE9" s="7"/>
      <c r="AF9" s="7"/>
      <c r="AG9" s="7"/>
      <c r="AH9" s="7"/>
      <c r="AI9" s="7"/>
      <c r="AJ9" s="7"/>
      <c r="AK9" s="197">
        <f t="shared" si="5"/>
        <v>0</v>
      </c>
      <c r="AL9" s="197">
        <f t="shared" si="6"/>
        <v>0</v>
      </c>
      <c r="AM9" s="197">
        <f t="shared" si="7"/>
        <v>0</v>
      </c>
      <c r="AN9" s="115"/>
      <c r="AO9" s="198">
        <f t="shared" si="8"/>
        <v>0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115"/>
      <c r="EG9" s="115"/>
      <c r="EH9" s="115"/>
      <c r="EI9" s="115"/>
      <c r="EJ9" s="115"/>
      <c r="EK9" s="115"/>
      <c r="EL9" s="115"/>
      <c r="EM9" s="115"/>
      <c r="EN9" s="115"/>
      <c r="EO9" s="7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7"/>
      <c r="FE9" s="7"/>
      <c r="FF9" s="7"/>
      <c r="FG9" s="7"/>
      <c r="FH9" s="7"/>
      <c r="FI9" s="198">
        <f t="shared" si="9"/>
        <v>0</v>
      </c>
      <c r="FJ9" s="7"/>
      <c r="FK9" s="7"/>
      <c r="FL9" s="7"/>
      <c r="FM9" s="7"/>
      <c r="FN9" s="7"/>
      <c r="FO9" s="7"/>
      <c r="FP9" s="198">
        <f t="shared" si="10"/>
        <v>0</v>
      </c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198"/>
      <c r="GM9" s="205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198">
        <f t="shared" si="11"/>
        <v>0</v>
      </c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198">
        <f t="shared" si="12"/>
        <v>0</v>
      </c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</row>
    <row r="10" spans="1:249" ht="24.75" customHeight="1">
      <c r="A10" s="7"/>
      <c r="B10" s="8" t="s">
        <v>158</v>
      </c>
      <c r="C10" s="121"/>
      <c r="D10" s="122"/>
      <c r="E10" s="7"/>
      <c r="F10" s="209">
        <v>3.6</v>
      </c>
      <c r="G10" s="7"/>
      <c r="H10" s="7"/>
      <c r="I10" s="190">
        <f t="shared" si="3"/>
        <v>3118.2</v>
      </c>
      <c r="J10" s="191">
        <f t="shared" si="0"/>
        <v>745.2676864244742</v>
      </c>
      <c r="K10" s="196">
        <v>7.13</v>
      </c>
      <c r="L10" s="7"/>
      <c r="M10" s="189">
        <v>5.73</v>
      </c>
      <c r="N10" s="192">
        <v>5.3</v>
      </c>
      <c r="O10" s="192">
        <f t="shared" si="1"/>
        <v>6.594938917975567</v>
      </c>
      <c r="P10" s="189">
        <v>74.99</v>
      </c>
      <c r="Q10" s="115"/>
      <c r="R10" s="210"/>
      <c r="S10" s="7"/>
      <c r="T10" s="194">
        <f t="shared" si="4"/>
        <v>13.61506108202444</v>
      </c>
      <c r="U10" s="7"/>
      <c r="V10" s="7"/>
      <c r="W10" s="195">
        <f t="shared" si="2"/>
        <v>13.61506108202444</v>
      </c>
      <c r="X10" s="189">
        <v>1.2</v>
      </c>
      <c r="Y10" s="7"/>
      <c r="Z10" s="196">
        <v>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97">
        <f t="shared" si="5"/>
        <v>0</v>
      </c>
      <c r="AL10" s="197">
        <f t="shared" si="6"/>
        <v>0</v>
      </c>
      <c r="AM10" s="197">
        <f t="shared" si="7"/>
        <v>0</v>
      </c>
      <c r="AN10" s="115"/>
      <c r="AO10" s="198">
        <f t="shared" si="8"/>
        <v>0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211"/>
      <c r="BU10" s="7"/>
      <c r="BV10" s="211"/>
      <c r="BW10" s="211"/>
      <c r="BX10" s="211"/>
      <c r="BY10" s="211"/>
      <c r="BZ10" s="7"/>
      <c r="CA10" s="7"/>
      <c r="CB10" s="211"/>
      <c r="CC10" s="211"/>
      <c r="CD10" s="211"/>
      <c r="CE10" s="211"/>
      <c r="CF10" s="211"/>
      <c r="CG10" s="211"/>
      <c r="CH10" s="7"/>
      <c r="CI10" s="7"/>
      <c r="CJ10" s="7"/>
      <c r="CK10" s="7"/>
      <c r="CL10" s="7"/>
      <c r="CM10" s="7"/>
      <c r="CN10" s="7"/>
      <c r="CO10" s="7"/>
      <c r="CP10" s="211"/>
      <c r="CQ10" s="211"/>
      <c r="CR10" s="211"/>
      <c r="CS10" s="211"/>
      <c r="CT10" s="7"/>
      <c r="CU10" s="7"/>
      <c r="CV10" s="211"/>
      <c r="CW10" s="211"/>
      <c r="CX10" s="7"/>
      <c r="CY10" s="7"/>
      <c r="CZ10" s="7"/>
      <c r="DA10" s="7"/>
      <c r="DB10" s="211"/>
      <c r="DC10" s="211"/>
      <c r="DD10" s="211"/>
      <c r="DE10" s="211"/>
      <c r="DF10" s="7"/>
      <c r="DG10" s="7"/>
      <c r="DH10" s="211"/>
      <c r="DI10" s="211"/>
      <c r="DJ10" s="211"/>
      <c r="DK10" s="211"/>
      <c r="DL10" s="211"/>
      <c r="DM10" s="211"/>
      <c r="DN10" s="7"/>
      <c r="DO10" s="7"/>
      <c r="DP10" s="211"/>
      <c r="DQ10" s="211"/>
      <c r="DR10" s="7"/>
      <c r="DS10" s="7"/>
      <c r="DT10" s="7"/>
      <c r="DU10" s="7"/>
      <c r="DV10" s="211"/>
      <c r="DW10" s="211"/>
      <c r="DX10" s="211"/>
      <c r="DY10" s="211"/>
      <c r="DZ10" s="7"/>
      <c r="EA10" s="7"/>
      <c r="EB10" s="211"/>
      <c r="EC10" s="7"/>
      <c r="ED10" s="7"/>
      <c r="EE10" s="7"/>
      <c r="EF10" s="211"/>
      <c r="EG10" s="211"/>
      <c r="EH10" s="212"/>
      <c r="EI10" s="115"/>
      <c r="EJ10" s="115"/>
      <c r="EK10" s="115"/>
      <c r="EL10" s="211"/>
      <c r="EM10" s="115"/>
      <c r="EN10" s="115"/>
      <c r="EO10" s="7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7"/>
      <c r="FE10" s="7"/>
      <c r="FF10" s="7"/>
      <c r="FG10" s="7"/>
      <c r="FH10" s="7"/>
      <c r="FI10" s="198">
        <f t="shared" si="9"/>
        <v>0</v>
      </c>
      <c r="FJ10" s="7"/>
      <c r="FK10" s="7"/>
      <c r="FL10" s="7"/>
      <c r="FM10" s="7"/>
      <c r="FN10" s="7"/>
      <c r="FO10" s="7"/>
      <c r="FP10" s="198">
        <f t="shared" si="10"/>
        <v>0</v>
      </c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198"/>
      <c r="GM10" s="205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198">
        <f t="shared" si="11"/>
        <v>0</v>
      </c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198">
        <f t="shared" si="12"/>
        <v>0</v>
      </c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pans="1:249" ht="24.75" customHeight="1">
      <c r="A11" s="7"/>
      <c r="B11" s="8" t="s">
        <v>159</v>
      </c>
      <c r="C11" s="121"/>
      <c r="D11" s="122"/>
      <c r="E11" s="7"/>
      <c r="F11" s="209">
        <v>3.6</v>
      </c>
      <c r="G11" s="7"/>
      <c r="H11" s="7"/>
      <c r="I11" s="190">
        <f t="shared" si="3"/>
        <v>3084.2</v>
      </c>
      <c r="J11" s="191">
        <f t="shared" si="0"/>
        <v>737.1414913957934</v>
      </c>
      <c r="K11" s="196">
        <v>7.13</v>
      </c>
      <c r="L11" s="7"/>
      <c r="M11" s="189">
        <v>5.73</v>
      </c>
      <c r="N11" s="192">
        <v>5.3</v>
      </c>
      <c r="O11" s="192">
        <f t="shared" si="1"/>
        <v>6.594938917975567</v>
      </c>
      <c r="P11" s="189">
        <v>74.99</v>
      </c>
      <c r="Q11" s="115"/>
      <c r="R11" s="9"/>
      <c r="S11" s="7"/>
      <c r="T11" s="194">
        <f t="shared" si="4"/>
        <v>13.61506108202444</v>
      </c>
      <c r="U11" s="7"/>
      <c r="V11" s="7"/>
      <c r="W11" s="195">
        <f t="shared" si="2"/>
        <v>11.61506108202444</v>
      </c>
      <c r="X11" s="189">
        <v>1.2</v>
      </c>
      <c r="Y11" s="7"/>
      <c r="Z11" s="196">
        <v>2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97">
        <f t="shared" si="5"/>
        <v>0</v>
      </c>
      <c r="AL11" s="197">
        <f t="shared" si="6"/>
        <v>0</v>
      </c>
      <c r="AM11" s="197">
        <f t="shared" si="7"/>
        <v>0</v>
      </c>
      <c r="AN11" s="115"/>
      <c r="AO11" s="198">
        <f t="shared" si="8"/>
        <v>0</v>
      </c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211"/>
      <c r="BU11" s="7"/>
      <c r="BV11" s="211"/>
      <c r="BW11" s="211"/>
      <c r="BX11" s="211"/>
      <c r="BY11" s="211"/>
      <c r="BZ11" s="7"/>
      <c r="CA11" s="7"/>
      <c r="CB11" s="211"/>
      <c r="CC11" s="211"/>
      <c r="CD11" s="211"/>
      <c r="CE11" s="211"/>
      <c r="CF11" s="211"/>
      <c r="CG11" s="211"/>
      <c r="CH11" s="7"/>
      <c r="CI11" s="7"/>
      <c r="CJ11" s="7"/>
      <c r="CK11" s="7"/>
      <c r="CL11" s="7"/>
      <c r="CM11" s="7"/>
      <c r="CN11" s="7"/>
      <c r="CO11" s="7"/>
      <c r="CP11" s="211"/>
      <c r="CQ11" s="211"/>
      <c r="CR11" s="211"/>
      <c r="CS11" s="211"/>
      <c r="CT11" s="7"/>
      <c r="CU11" s="7"/>
      <c r="CV11" s="211"/>
      <c r="CW11" s="211"/>
      <c r="CX11" s="7"/>
      <c r="CY11" s="7"/>
      <c r="CZ11" s="7"/>
      <c r="DA11" s="7"/>
      <c r="DB11" s="211"/>
      <c r="DC11" s="211"/>
      <c r="DD11" s="211"/>
      <c r="DE11" s="211"/>
      <c r="DF11" s="7"/>
      <c r="DG11" s="7"/>
      <c r="DH11" s="211"/>
      <c r="DI11" s="211"/>
      <c r="DJ11" s="211"/>
      <c r="DK11" s="211"/>
      <c r="DL11" s="211"/>
      <c r="DM11" s="211"/>
      <c r="DN11" s="7"/>
      <c r="DO11" s="7"/>
      <c r="DP11" s="211"/>
      <c r="DQ11" s="211"/>
      <c r="DR11" s="7"/>
      <c r="DS11" s="7"/>
      <c r="DT11" s="7"/>
      <c r="DU11" s="7"/>
      <c r="DV11" s="211"/>
      <c r="DW11" s="211"/>
      <c r="DX11" s="211"/>
      <c r="DY11" s="211"/>
      <c r="DZ11" s="7"/>
      <c r="EA11" s="7"/>
      <c r="EB11" s="211"/>
      <c r="EC11" s="7"/>
      <c r="ED11" s="7"/>
      <c r="EE11" s="7"/>
      <c r="EF11" s="211"/>
      <c r="EG11" s="211"/>
      <c r="EH11" s="115"/>
      <c r="EI11" s="115"/>
      <c r="EJ11" s="115"/>
      <c r="EK11" s="115"/>
      <c r="EL11" s="211"/>
      <c r="EM11" s="115"/>
      <c r="EN11" s="115"/>
      <c r="EO11" s="7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7"/>
      <c r="FE11" s="7"/>
      <c r="FF11" s="7"/>
      <c r="FG11" s="7"/>
      <c r="FH11" s="7"/>
      <c r="FI11" s="198">
        <f t="shared" si="9"/>
        <v>0</v>
      </c>
      <c r="FJ11" s="7"/>
      <c r="FK11" s="7"/>
      <c r="FL11" s="7"/>
      <c r="FM11" s="7"/>
      <c r="FN11" s="7"/>
      <c r="FO11" s="7"/>
      <c r="FP11" s="198">
        <f t="shared" si="10"/>
        <v>0</v>
      </c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198"/>
      <c r="GM11" s="205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198">
        <f t="shared" si="11"/>
        <v>0</v>
      </c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198">
        <f t="shared" si="12"/>
        <v>0</v>
      </c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1:249" ht="24.75" customHeight="1">
      <c r="A12" s="7"/>
      <c r="B12" s="11"/>
      <c r="C12" s="121"/>
      <c r="D12" s="122"/>
      <c r="E12" s="7"/>
      <c r="F12" s="209">
        <v>0</v>
      </c>
      <c r="G12" s="7"/>
      <c r="H12" s="7"/>
      <c r="I12" s="190">
        <f t="shared" si="3"/>
        <v>3681</v>
      </c>
      <c r="J12" s="191">
        <f t="shared" si="0"/>
        <v>879.7801147227533</v>
      </c>
      <c r="K12" s="196">
        <v>0</v>
      </c>
      <c r="L12" s="7"/>
      <c r="M12" s="189">
        <v>5.73</v>
      </c>
      <c r="N12" s="213"/>
      <c r="O12" s="192">
        <f t="shared" si="1"/>
        <v>0</v>
      </c>
      <c r="P12" s="7"/>
      <c r="Q12" s="115">
        <v>99.05</v>
      </c>
      <c r="R12" s="9"/>
      <c r="S12" s="7"/>
      <c r="T12" s="194">
        <f t="shared" si="4"/>
        <v>0.9500000000000028</v>
      </c>
      <c r="U12" s="7"/>
      <c r="V12" s="7"/>
      <c r="W12" s="195">
        <f t="shared" si="2"/>
        <v>0.9500000000000028</v>
      </c>
      <c r="X12" s="7">
        <v>0</v>
      </c>
      <c r="Y12" s="7"/>
      <c r="Z12" s="196">
        <v>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97">
        <f t="shared" si="5"/>
        <v>0</v>
      </c>
      <c r="AL12" s="197">
        <f t="shared" si="6"/>
        <v>0</v>
      </c>
      <c r="AM12" s="197">
        <f t="shared" si="7"/>
        <v>0</v>
      </c>
      <c r="AN12" s="115"/>
      <c r="AO12" s="198">
        <f t="shared" si="8"/>
        <v>0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211"/>
      <c r="BU12" s="7"/>
      <c r="BV12" s="211"/>
      <c r="BW12" s="211"/>
      <c r="BX12" s="211"/>
      <c r="BY12" s="211"/>
      <c r="BZ12" s="7"/>
      <c r="CA12" s="7"/>
      <c r="CB12" s="211"/>
      <c r="CC12" s="211"/>
      <c r="CD12" s="211"/>
      <c r="CE12" s="211"/>
      <c r="CF12" s="211"/>
      <c r="CG12" s="211"/>
      <c r="CH12" s="7"/>
      <c r="CI12" s="7"/>
      <c r="CJ12" s="7"/>
      <c r="CK12" s="7"/>
      <c r="CL12" s="7"/>
      <c r="CM12" s="7"/>
      <c r="CN12" s="7"/>
      <c r="CO12" s="7"/>
      <c r="CP12" s="211"/>
      <c r="CQ12" s="211"/>
      <c r="CR12" s="211"/>
      <c r="CS12" s="211"/>
      <c r="CT12" s="7"/>
      <c r="CU12" s="7"/>
      <c r="CV12" s="211"/>
      <c r="CW12" s="211"/>
      <c r="CX12" s="7"/>
      <c r="CY12" s="7"/>
      <c r="CZ12" s="7"/>
      <c r="DA12" s="7"/>
      <c r="DB12" s="211"/>
      <c r="DC12" s="211"/>
      <c r="DD12" s="211"/>
      <c r="DE12" s="211"/>
      <c r="DF12" s="7"/>
      <c r="DG12" s="7"/>
      <c r="DH12" s="211"/>
      <c r="DI12" s="211"/>
      <c r="DJ12" s="211"/>
      <c r="DK12" s="211"/>
      <c r="DL12" s="211"/>
      <c r="DM12" s="211"/>
      <c r="DN12" s="7"/>
      <c r="DO12" s="7"/>
      <c r="DP12" s="211"/>
      <c r="DQ12" s="211"/>
      <c r="DR12" s="7"/>
      <c r="DS12" s="7"/>
      <c r="DT12" s="7"/>
      <c r="DU12" s="7"/>
      <c r="DV12" s="211"/>
      <c r="DW12" s="211"/>
      <c r="DX12" s="211"/>
      <c r="DY12" s="211"/>
      <c r="DZ12" s="7"/>
      <c r="EA12" s="7"/>
      <c r="EB12" s="211"/>
      <c r="EC12" s="7"/>
      <c r="ED12" s="7"/>
      <c r="EE12" s="7"/>
      <c r="EF12" s="211"/>
      <c r="EG12" s="211"/>
      <c r="EH12" s="7"/>
      <c r="EI12" s="7"/>
      <c r="EJ12" s="7"/>
      <c r="EK12" s="7"/>
      <c r="EL12" s="211"/>
      <c r="EM12" s="7"/>
      <c r="EN12" s="7"/>
      <c r="EO12" s="7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7"/>
      <c r="FE12" s="7"/>
      <c r="FF12" s="7"/>
      <c r="FG12" s="7"/>
      <c r="FH12" s="7"/>
      <c r="FI12" s="198">
        <f t="shared" si="9"/>
        <v>0</v>
      </c>
      <c r="FJ12" s="7"/>
      <c r="FK12" s="7"/>
      <c r="FL12" s="7"/>
      <c r="FM12" s="7"/>
      <c r="FN12" s="7"/>
      <c r="FO12" s="7"/>
      <c r="FP12" s="198">
        <f t="shared" si="10"/>
        <v>0</v>
      </c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198"/>
      <c r="GM12" s="205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198">
        <f t="shared" si="11"/>
        <v>0</v>
      </c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198">
        <f t="shared" si="12"/>
        <v>0</v>
      </c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ht="24.75" customHeight="1">
      <c r="A13" s="7"/>
      <c r="B13" s="8"/>
      <c r="C13" s="121"/>
      <c r="D13" s="122"/>
      <c r="E13" s="7"/>
      <c r="F13" s="7">
        <v>0</v>
      </c>
      <c r="G13" s="7"/>
      <c r="H13" s="7"/>
      <c r="I13" s="190">
        <f t="shared" si="3"/>
        <v>3681</v>
      </c>
      <c r="J13" s="191">
        <f t="shared" si="0"/>
        <v>879.7801147227533</v>
      </c>
      <c r="K13" s="7">
        <v>0</v>
      </c>
      <c r="L13" s="7"/>
      <c r="M13" s="7"/>
      <c r="N13" s="213"/>
      <c r="O13" s="192">
        <v>0</v>
      </c>
      <c r="P13" s="7"/>
      <c r="Q13" s="115">
        <v>99.05</v>
      </c>
      <c r="R13" s="7"/>
      <c r="S13" s="7"/>
      <c r="T13" s="194">
        <f t="shared" si="4"/>
        <v>0.9500000000000028</v>
      </c>
      <c r="U13" s="7"/>
      <c r="V13" s="7"/>
      <c r="W13" s="195">
        <f t="shared" si="2"/>
        <v>0.9500000000000028</v>
      </c>
      <c r="X13" s="7">
        <v>0</v>
      </c>
      <c r="Y13" s="7"/>
      <c r="Z13" s="196">
        <v>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97">
        <f t="shared" si="5"/>
        <v>0</v>
      </c>
      <c r="AL13" s="197">
        <f t="shared" si="6"/>
        <v>0</v>
      </c>
      <c r="AM13" s="197">
        <f t="shared" si="7"/>
        <v>0</v>
      </c>
      <c r="AN13" s="115"/>
      <c r="AO13" s="198">
        <f t="shared" si="8"/>
        <v>0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211"/>
      <c r="BU13" s="7"/>
      <c r="BV13" s="211"/>
      <c r="BW13" s="211"/>
      <c r="BX13" s="211"/>
      <c r="BY13" s="211"/>
      <c r="BZ13" s="7"/>
      <c r="CA13" s="7"/>
      <c r="CB13" s="211"/>
      <c r="CC13" s="211"/>
      <c r="CD13" s="211"/>
      <c r="CE13" s="211"/>
      <c r="CF13" s="211"/>
      <c r="CG13" s="211"/>
      <c r="CH13" s="7"/>
      <c r="CI13" s="7"/>
      <c r="CJ13" s="7"/>
      <c r="CK13" s="7"/>
      <c r="CL13" s="7"/>
      <c r="CM13" s="7"/>
      <c r="CN13" s="7"/>
      <c r="CO13" s="7"/>
      <c r="CP13" s="211"/>
      <c r="CQ13" s="211"/>
      <c r="CR13" s="211"/>
      <c r="CS13" s="211"/>
      <c r="CT13" s="7"/>
      <c r="CU13" s="7"/>
      <c r="CV13" s="211"/>
      <c r="CW13" s="211"/>
      <c r="CX13" s="7"/>
      <c r="CY13" s="7"/>
      <c r="CZ13" s="7"/>
      <c r="DA13" s="7"/>
      <c r="DB13" s="211"/>
      <c r="DC13" s="211"/>
      <c r="DD13" s="211"/>
      <c r="DE13" s="211"/>
      <c r="DF13" s="7"/>
      <c r="DG13" s="7"/>
      <c r="DH13" s="211"/>
      <c r="DI13" s="211"/>
      <c r="DJ13" s="211"/>
      <c r="DK13" s="211"/>
      <c r="DL13" s="211"/>
      <c r="DM13" s="211"/>
      <c r="DN13" s="7"/>
      <c r="DO13" s="7"/>
      <c r="DP13" s="211"/>
      <c r="DQ13" s="211"/>
      <c r="DR13" s="7"/>
      <c r="DS13" s="7"/>
      <c r="DT13" s="7"/>
      <c r="DU13" s="7"/>
      <c r="DV13" s="211"/>
      <c r="DW13" s="211"/>
      <c r="DX13" s="211"/>
      <c r="DY13" s="211"/>
      <c r="DZ13" s="7"/>
      <c r="EA13" s="7"/>
      <c r="EB13" s="211"/>
      <c r="EC13" s="7"/>
      <c r="ED13" s="7"/>
      <c r="EE13" s="7"/>
      <c r="EF13" s="211"/>
      <c r="EG13" s="211"/>
      <c r="EH13" s="7"/>
      <c r="EI13" s="7"/>
      <c r="EJ13" s="7"/>
      <c r="EK13" s="7"/>
      <c r="EL13" s="211"/>
      <c r="EM13" s="7"/>
      <c r="EN13" s="7"/>
      <c r="EO13" s="7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7"/>
      <c r="FE13" s="7"/>
      <c r="FF13" s="7"/>
      <c r="FG13" s="7"/>
      <c r="FH13" s="7"/>
      <c r="FI13" s="198">
        <f t="shared" si="9"/>
        <v>0</v>
      </c>
      <c r="FJ13" s="7"/>
      <c r="FK13" s="7"/>
      <c r="FL13" s="7"/>
      <c r="FM13" s="7"/>
      <c r="FN13" s="7"/>
      <c r="FO13" s="7"/>
      <c r="FP13" s="198">
        <f t="shared" si="10"/>
        <v>0</v>
      </c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198"/>
      <c r="GM13" s="205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198">
        <f t="shared" si="11"/>
        <v>0</v>
      </c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198">
        <f t="shared" si="12"/>
        <v>0</v>
      </c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ht="24.75" customHeight="1">
      <c r="A14" s="7"/>
      <c r="B14" s="8"/>
      <c r="C14" s="121"/>
      <c r="D14" s="122"/>
      <c r="E14" s="7"/>
      <c r="F14" s="7"/>
      <c r="G14" s="7"/>
      <c r="H14" s="7"/>
      <c r="I14" s="190">
        <f t="shared" si="3"/>
      </c>
      <c r="J14" s="191">
        <f t="shared" si="0"/>
      </c>
      <c r="K14" s="7"/>
      <c r="L14" s="7"/>
      <c r="M14" s="7"/>
      <c r="N14" s="213"/>
      <c r="O14" s="192"/>
      <c r="P14" s="7"/>
      <c r="Q14" s="115"/>
      <c r="R14" s="9"/>
      <c r="S14" s="7"/>
      <c r="T14" s="194">
        <f t="shared" si="4"/>
      </c>
      <c r="U14" s="7"/>
      <c r="V14" s="7"/>
      <c r="W14" s="195">
        <f t="shared" si="2"/>
      </c>
      <c r="X14" s="7"/>
      <c r="Y14" s="7"/>
      <c r="Z14" s="196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97"/>
      <c r="AL14" s="197"/>
      <c r="AM14" s="197"/>
      <c r="AN14" s="115"/>
      <c r="AO14" s="198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211"/>
      <c r="BU14" s="7"/>
      <c r="BV14" s="211"/>
      <c r="BW14" s="211"/>
      <c r="BX14" s="211"/>
      <c r="BY14" s="211"/>
      <c r="BZ14" s="7"/>
      <c r="CA14" s="7"/>
      <c r="CB14" s="211"/>
      <c r="CC14" s="211"/>
      <c r="CD14" s="211"/>
      <c r="CE14" s="211"/>
      <c r="CF14" s="211"/>
      <c r="CG14" s="211"/>
      <c r="CH14" s="7"/>
      <c r="CI14" s="7"/>
      <c r="CJ14" s="7"/>
      <c r="CK14" s="7"/>
      <c r="CL14" s="7"/>
      <c r="CM14" s="7"/>
      <c r="CN14" s="7"/>
      <c r="CO14" s="7"/>
      <c r="CP14" s="211"/>
      <c r="CQ14" s="211"/>
      <c r="CR14" s="211"/>
      <c r="CS14" s="211"/>
      <c r="CT14" s="7"/>
      <c r="CU14" s="7"/>
      <c r="CV14" s="211"/>
      <c r="CW14" s="211"/>
      <c r="CX14" s="7"/>
      <c r="CY14" s="7"/>
      <c r="CZ14" s="7"/>
      <c r="DA14" s="7"/>
      <c r="DB14" s="211"/>
      <c r="DC14" s="211"/>
      <c r="DD14" s="211"/>
      <c r="DE14" s="211"/>
      <c r="DF14" s="7"/>
      <c r="DG14" s="7"/>
      <c r="DH14" s="211"/>
      <c r="DI14" s="211"/>
      <c r="DJ14" s="211"/>
      <c r="DK14" s="211"/>
      <c r="DL14" s="211"/>
      <c r="DM14" s="211"/>
      <c r="DN14" s="7"/>
      <c r="DO14" s="7"/>
      <c r="DP14" s="211"/>
      <c r="DQ14" s="211"/>
      <c r="DR14" s="7"/>
      <c r="DS14" s="7"/>
      <c r="DT14" s="7"/>
      <c r="DU14" s="7"/>
      <c r="DV14" s="211"/>
      <c r="DW14" s="211"/>
      <c r="DX14" s="211"/>
      <c r="DY14" s="211"/>
      <c r="DZ14" s="7"/>
      <c r="EA14" s="7"/>
      <c r="EB14" s="211"/>
      <c r="EC14" s="7"/>
      <c r="ED14" s="7"/>
      <c r="EE14" s="7"/>
      <c r="EF14" s="211"/>
      <c r="EG14" s="211"/>
      <c r="EH14" s="7"/>
      <c r="EI14" s="7"/>
      <c r="EJ14" s="7"/>
      <c r="EK14" s="7"/>
      <c r="EL14" s="211"/>
      <c r="EM14" s="7"/>
      <c r="EN14" s="7"/>
      <c r="EO14" s="7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7"/>
      <c r="FE14" s="7"/>
      <c r="FF14" s="7"/>
      <c r="FG14" s="7"/>
      <c r="FH14" s="7"/>
      <c r="FI14" s="198">
        <f t="shared" si="9"/>
        <v>0</v>
      </c>
      <c r="FJ14" s="7"/>
      <c r="FK14" s="7"/>
      <c r="FL14" s="7"/>
      <c r="FM14" s="7"/>
      <c r="FN14" s="7"/>
      <c r="FO14" s="7"/>
      <c r="FP14" s="198">
        <f>FJ14+FL14+FN14+FE14+FC14+FG14</f>
        <v>0</v>
      </c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198"/>
      <c r="GM14" s="205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198">
        <f t="shared" si="11"/>
        <v>0</v>
      </c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198">
        <f t="shared" si="12"/>
        <v>0</v>
      </c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0:20" ht="24.75" customHeight="1">
      <c r="J15"/>
      <c r="T15"/>
    </row>
    <row r="16" spans="10:20" ht="24.75" customHeight="1">
      <c r="J16"/>
      <c r="T16"/>
    </row>
    <row r="17" spans="10:20" ht="24.75" customHeight="1">
      <c r="J17"/>
      <c r="T17"/>
    </row>
    <row r="18" spans="10:20" ht="24.75" customHeight="1">
      <c r="J18"/>
      <c r="T18"/>
    </row>
    <row r="19" spans="10:20" ht="24.75" customHeight="1">
      <c r="J19"/>
      <c r="T19"/>
    </row>
    <row r="20" spans="10:20" ht="24.75" customHeight="1">
      <c r="J20"/>
      <c r="T20"/>
    </row>
    <row r="21" spans="10:20" ht="24.75" customHeight="1">
      <c r="J21"/>
      <c r="T21"/>
    </row>
    <row r="22" spans="10:20" ht="24.75" customHeight="1">
      <c r="J22"/>
      <c r="T22"/>
    </row>
    <row r="23" spans="10:20" ht="24.75" customHeight="1">
      <c r="J23"/>
      <c r="T23"/>
    </row>
    <row r="24" spans="10:20" ht="24.75" customHeight="1">
      <c r="J24"/>
      <c r="T24"/>
    </row>
    <row r="25" spans="10:20" ht="24.75" customHeight="1">
      <c r="J25"/>
      <c r="T25"/>
    </row>
    <row r="26" spans="10:20" ht="24.75" customHeight="1">
      <c r="J26"/>
      <c r="T26"/>
    </row>
    <row r="27" spans="10:20" ht="24.75" customHeight="1">
      <c r="J27"/>
      <c r="T27"/>
    </row>
    <row r="28" spans="10:20" ht="24.75" customHeight="1">
      <c r="J28"/>
      <c r="T28"/>
    </row>
    <row r="29" spans="10:20" ht="24.75" customHeight="1">
      <c r="J29"/>
      <c r="T29"/>
    </row>
    <row r="30" spans="10:20" ht="24.75" customHeight="1">
      <c r="J30"/>
      <c r="T30"/>
    </row>
    <row r="31" spans="10:20" ht="24.75" customHeight="1">
      <c r="J31"/>
      <c r="T31"/>
    </row>
    <row r="32" spans="10:20" ht="24.75" customHeight="1">
      <c r="J32"/>
      <c r="T32"/>
    </row>
    <row r="33" spans="10:20" ht="24.75" customHeight="1">
      <c r="J33"/>
      <c r="T33"/>
    </row>
    <row r="34" spans="10:20" ht="24.75" customHeight="1">
      <c r="J34"/>
      <c r="T34"/>
    </row>
    <row r="35" spans="10:20" ht="24.75" customHeight="1">
      <c r="J35"/>
      <c r="T35"/>
    </row>
    <row r="36" spans="10:20" ht="24.75" customHeight="1">
      <c r="J36"/>
      <c r="T36"/>
    </row>
    <row r="37" spans="10:20" ht="24.75" customHeight="1">
      <c r="J37"/>
      <c r="T37"/>
    </row>
    <row r="38" spans="10:20" ht="24.75" customHeight="1">
      <c r="J38"/>
      <c r="T38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T29"/>
  <sheetViews>
    <sheetView zoomScalePageLayoutView="0" workbookViewId="0" topLeftCell="A1">
      <selection activeCell="A1" sqref="A1"/>
    </sheetView>
  </sheetViews>
  <sheetFormatPr defaultColWidth="11.421875" defaultRowHeight="15"/>
  <cols>
    <col min="4" max="4" width="30.7109375" style="0" customWidth="1"/>
    <col min="9" max="9" width="12.57421875" style="0" customWidth="1"/>
    <col min="36" max="36" width="12.421875" style="0" customWidth="1"/>
    <col min="38" max="38" width="12.28125" style="0" customWidth="1"/>
    <col min="54" max="54" width="19.7109375" style="0" customWidth="1"/>
    <col min="55" max="55" width="11.57421875" style="0" customWidth="1"/>
    <col min="56" max="56" width="22.28125" style="0" customWidth="1"/>
    <col min="57" max="57" width="11.57421875" style="0" customWidth="1"/>
    <col min="58" max="58" width="22.57421875" style="0" customWidth="1"/>
    <col min="60" max="60" width="14.00390625" style="0" customWidth="1"/>
    <col min="61" max="61" width="11.57421875" style="0" customWidth="1"/>
    <col min="64" max="64" width="12.421875" style="0" customWidth="1"/>
    <col min="100" max="100" width="12.57421875" style="0" customWidth="1"/>
    <col min="102" max="102" width="15.8515625" style="0" customWidth="1"/>
    <col min="114" max="114" width="17.7109375" style="0" customWidth="1"/>
    <col min="118" max="118" width="13.421875" style="0" customWidth="1"/>
    <col min="124" max="124" width="14.00390625" style="0" customWidth="1"/>
    <col min="128" max="128" width="15.7109375" style="0" customWidth="1"/>
    <col min="131" max="131" width="12.7109375" style="0" customWidth="1"/>
    <col min="132" max="132" width="13.00390625" style="0" customWidth="1"/>
    <col min="134" max="134" width="13.140625" style="0" customWidth="1"/>
    <col min="136" max="136" width="13.421875" style="0" customWidth="1"/>
    <col min="138" max="138" width="12.8515625" style="0" customWidth="1"/>
    <col min="140" max="140" width="13.00390625" style="0" customWidth="1"/>
    <col min="142" max="142" width="12.8515625" style="0" customWidth="1"/>
    <col min="164" max="164" width="12.7109375" style="0" customWidth="1"/>
    <col min="174" max="174" width="17.421875" style="0" customWidth="1"/>
    <col min="190" max="190" width="13.57421875" style="0" customWidth="1"/>
    <col min="194" max="194" width="12.140625" style="0" customWidth="1"/>
    <col min="196" max="196" width="13.140625" style="0" customWidth="1"/>
  </cols>
  <sheetData>
    <row r="1" spans="5:202" s="1" customFormat="1" ht="15">
      <c r="E1" s="95" t="s">
        <v>733</v>
      </c>
      <c r="F1" s="95" t="s">
        <v>734</v>
      </c>
      <c r="G1" s="95" t="s">
        <v>735</v>
      </c>
      <c r="H1" s="95" t="s">
        <v>736</v>
      </c>
      <c r="I1" s="95" t="s">
        <v>737</v>
      </c>
      <c r="J1" s="95" t="s">
        <v>738</v>
      </c>
      <c r="K1" s="95" t="s">
        <v>739</v>
      </c>
      <c r="L1" s="95" t="s">
        <v>740</v>
      </c>
      <c r="M1" s="95" t="s">
        <v>741</v>
      </c>
      <c r="N1" s="95" t="s">
        <v>742</v>
      </c>
      <c r="O1" s="95" t="s">
        <v>743</v>
      </c>
      <c r="P1" s="95" t="s">
        <v>744</v>
      </c>
      <c r="Q1" s="95" t="s">
        <v>745</v>
      </c>
      <c r="R1" s="95" t="s">
        <v>746</v>
      </c>
      <c r="S1" s="95" t="s">
        <v>747</v>
      </c>
      <c r="T1" s="95" t="s">
        <v>748</v>
      </c>
      <c r="U1" s="95" t="s">
        <v>749</v>
      </c>
      <c r="V1" s="95" t="s">
        <v>750</v>
      </c>
      <c r="W1" s="95" t="s">
        <v>751</v>
      </c>
      <c r="X1" s="95" t="s">
        <v>752</v>
      </c>
      <c r="Y1" s="95" t="s">
        <v>753</v>
      </c>
      <c r="Z1" s="95" t="s">
        <v>754</v>
      </c>
      <c r="AA1" s="95" t="s">
        <v>755</v>
      </c>
      <c r="AB1" s="95" t="s">
        <v>756</v>
      </c>
      <c r="AC1" s="95" t="s">
        <v>757</v>
      </c>
      <c r="AD1" s="95" t="s">
        <v>758</v>
      </c>
      <c r="AE1" s="95" t="s">
        <v>759</v>
      </c>
      <c r="AF1" s="95" t="s">
        <v>760</v>
      </c>
      <c r="AG1" s="95" t="s">
        <v>761</v>
      </c>
      <c r="AH1" s="95" t="s">
        <v>762</v>
      </c>
      <c r="AI1" s="95" t="s">
        <v>763</v>
      </c>
      <c r="AJ1" s="95" t="s">
        <v>764</v>
      </c>
      <c r="AK1" s="95" t="s">
        <v>765</v>
      </c>
      <c r="AL1" s="95" t="s">
        <v>766</v>
      </c>
      <c r="AM1" s="95" t="s">
        <v>767</v>
      </c>
      <c r="AN1" s="95" t="s">
        <v>768</v>
      </c>
      <c r="AO1" s="95" t="s">
        <v>769</v>
      </c>
      <c r="AP1" s="95" t="s">
        <v>770</v>
      </c>
      <c r="AQ1" s="95" t="s">
        <v>771</v>
      </c>
      <c r="AR1" s="95" t="s">
        <v>772</v>
      </c>
      <c r="AS1" s="95" t="s">
        <v>773</v>
      </c>
      <c r="AT1" s="95" t="s">
        <v>774</v>
      </c>
      <c r="AU1" s="95" t="s">
        <v>775</v>
      </c>
      <c r="AV1" s="95" t="s">
        <v>776</v>
      </c>
      <c r="AW1" s="95" t="s">
        <v>777</v>
      </c>
      <c r="AX1" s="95" t="s">
        <v>778</v>
      </c>
      <c r="AY1" s="95" t="s">
        <v>779</v>
      </c>
      <c r="AZ1" s="95" t="s">
        <v>780</v>
      </c>
      <c r="BA1" s="95" t="s">
        <v>781</v>
      </c>
      <c r="BB1" s="95" t="s">
        <v>782</v>
      </c>
      <c r="BC1" s="95" t="s">
        <v>783</v>
      </c>
      <c r="BD1" s="95" t="s">
        <v>784</v>
      </c>
      <c r="BE1" s="95" t="s">
        <v>785</v>
      </c>
      <c r="BF1" s="95" t="s">
        <v>786</v>
      </c>
      <c r="BG1" s="95" t="s">
        <v>787</v>
      </c>
      <c r="BH1" s="95" t="s">
        <v>788</v>
      </c>
      <c r="BI1" s="95" t="s">
        <v>789</v>
      </c>
      <c r="BJ1" s="95" t="s">
        <v>790</v>
      </c>
      <c r="BK1" s="95" t="s">
        <v>791</v>
      </c>
      <c r="BL1" s="95" t="s">
        <v>792</v>
      </c>
      <c r="BM1" s="95" t="s">
        <v>793</v>
      </c>
      <c r="BN1" s="95" t="s">
        <v>794</v>
      </c>
      <c r="BO1" s="95" t="s">
        <v>795</v>
      </c>
      <c r="BP1" s="95" t="s">
        <v>796</v>
      </c>
      <c r="BQ1" s="95" t="s">
        <v>797</v>
      </c>
      <c r="BR1" s="95" t="s">
        <v>798</v>
      </c>
      <c r="BS1" s="95" t="s">
        <v>799</v>
      </c>
      <c r="BT1" s="95" t="s">
        <v>800</v>
      </c>
      <c r="BU1" s="95" t="s">
        <v>801</v>
      </c>
      <c r="BV1" s="95" t="s">
        <v>802</v>
      </c>
      <c r="BW1" s="95" t="s">
        <v>803</v>
      </c>
      <c r="BX1" s="95" t="s">
        <v>804</v>
      </c>
      <c r="BY1" s="95" t="s">
        <v>805</v>
      </c>
      <c r="BZ1" s="95" t="s">
        <v>806</v>
      </c>
      <c r="CA1" s="95" t="s">
        <v>807</v>
      </c>
      <c r="CB1" s="95" t="s">
        <v>808</v>
      </c>
      <c r="CC1" s="95" t="s">
        <v>809</v>
      </c>
      <c r="CD1" s="95" t="s">
        <v>810</v>
      </c>
      <c r="CE1" s="95" t="s">
        <v>811</v>
      </c>
      <c r="CF1" s="95" t="s">
        <v>812</v>
      </c>
      <c r="CG1" s="95" t="s">
        <v>813</v>
      </c>
      <c r="CH1" s="95" t="s">
        <v>814</v>
      </c>
      <c r="CI1" s="95" t="s">
        <v>815</v>
      </c>
      <c r="CJ1" s="95" t="s">
        <v>816</v>
      </c>
      <c r="CK1" s="95" t="s">
        <v>817</v>
      </c>
      <c r="CL1" s="95" t="s">
        <v>818</v>
      </c>
      <c r="CM1" s="95" t="s">
        <v>819</v>
      </c>
      <c r="CN1" s="95" t="s">
        <v>820</v>
      </c>
      <c r="CO1" s="95" t="s">
        <v>821</v>
      </c>
      <c r="CP1" s="95" t="s">
        <v>822</v>
      </c>
      <c r="CQ1" s="95" t="s">
        <v>823</v>
      </c>
      <c r="CR1" s="95" t="s">
        <v>824</v>
      </c>
      <c r="CS1" s="95" t="s">
        <v>825</v>
      </c>
      <c r="CT1" s="95" t="s">
        <v>826</v>
      </c>
      <c r="CU1" s="95" t="s">
        <v>827</v>
      </c>
      <c r="CV1" s="95" t="s">
        <v>828</v>
      </c>
      <c r="CW1" s="95" t="s">
        <v>829</v>
      </c>
      <c r="CX1" s="95" t="s">
        <v>830</v>
      </c>
      <c r="CY1" s="95" t="s">
        <v>831</v>
      </c>
      <c r="CZ1" s="95" t="s">
        <v>832</v>
      </c>
      <c r="DA1" s="95" t="s">
        <v>833</v>
      </c>
      <c r="DB1" s="95" t="s">
        <v>834</v>
      </c>
      <c r="DC1" s="95" t="s">
        <v>835</v>
      </c>
      <c r="DD1" s="95" t="s">
        <v>836</v>
      </c>
      <c r="DE1" s="95" t="s">
        <v>837</v>
      </c>
      <c r="DF1" s="95" t="s">
        <v>838</v>
      </c>
      <c r="DG1" s="95" t="s">
        <v>839</v>
      </c>
      <c r="DH1" s="95" t="s">
        <v>840</v>
      </c>
      <c r="DI1" s="95" t="s">
        <v>841</v>
      </c>
      <c r="DJ1" s="95" t="s">
        <v>842</v>
      </c>
      <c r="DK1" s="95" t="s">
        <v>843</v>
      </c>
      <c r="DL1" s="95" t="s">
        <v>844</v>
      </c>
      <c r="DM1" s="95" t="s">
        <v>845</v>
      </c>
      <c r="DN1" s="95" t="s">
        <v>846</v>
      </c>
      <c r="DO1" s="95" t="s">
        <v>847</v>
      </c>
      <c r="DP1" s="95" t="s">
        <v>848</v>
      </c>
      <c r="DQ1" s="95" t="s">
        <v>849</v>
      </c>
      <c r="DR1" s="95" t="s">
        <v>850</v>
      </c>
      <c r="DS1" s="95" t="s">
        <v>851</v>
      </c>
      <c r="DT1" s="95" t="s">
        <v>852</v>
      </c>
      <c r="DU1" s="95" t="s">
        <v>853</v>
      </c>
      <c r="DV1" s="95" t="s">
        <v>854</v>
      </c>
      <c r="DW1" s="95" t="s">
        <v>855</v>
      </c>
      <c r="DX1" s="95" t="s">
        <v>856</v>
      </c>
      <c r="DY1" s="95" t="s">
        <v>857</v>
      </c>
      <c r="DZ1" s="95" t="s">
        <v>858</v>
      </c>
      <c r="EA1" s="95" t="s">
        <v>859</v>
      </c>
      <c r="EB1" s="95" t="s">
        <v>860</v>
      </c>
      <c r="EC1" s="95" t="s">
        <v>861</v>
      </c>
      <c r="ED1" s="95" t="s">
        <v>862</v>
      </c>
      <c r="EE1" s="95" t="s">
        <v>863</v>
      </c>
      <c r="EF1" s="95" t="s">
        <v>864</v>
      </c>
      <c r="EG1" s="95" t="s">
        <v>865</v>
      </c>
      <c r="EH1" s="95" t="s">
        <v>866</v>
      </c>
      <c r="EI1" s="95" t="s">
        <v>867</v>
      </c>
      <c r="EJ1" s="95" t="s">
        <v>868</v>
      </c>
      <c r="EK1" s="95" t="s">
        <v>869</v>
      </c>
      <c r="EL1" s="95" t="s">
        <v>870</v>
      </c>
      <c r="EM1" s="95" t="s">
        <v>871</v>
      </c>
      <c r="EN1" s="95" t="s">
        <v>872</v>
      </c>
      <c r="EO1" s="95" t="s">
        <v>873</v>
      </c>
      <c r="EP1" s="95" t="s">
        <v>874</v>
      </c>
      <c r="EQ1" s="95" t="s">
        <v>875</v>
      </c>
      <c r="ER1" s="95" t="s">
        <v>876</v>
      </c>
      <c r="ES1" s="95" t="s">
        <v>877</v>
      </c>
      <c r="ET1" s="95" t="s">
        <v>878</v>
      </c>
      <c r="EU1" s="95" t="s">
        <v>879</v>
      </c>
      <c r="EV1" s="95" t="s">
        <v>880</v>
      </c>
      <c r="EW1" s="95" t="s">
        <v>881</v>
      </c>
      <c r="EX1" s="95" t="s">
        <v>882</v>
      </c>
      <c r="EY1" s="95" t="s">
        <v>883</v>
      </c>
      <c r="EZ1" s="95" t="s">
        <v>884</v>
      </c>
      <c r="FA1" s="95" t="s">
        <v>885</v>
      </c>
      <c r="FB1" s="95" t="s">
        <v>886</v>
      </c>
      <c r="FC1" s="95" t="s">
        <v>887</v>
      </c>
      <c r="FD1" s="95" t="s">
        <v>888</v>
      </c>
      <c r="FE1" s="95" t="s">
        <v>889</v>
      </c>
      <c r="FF1" s="95" t="s">
        <v>890</v>
      </c>
      <c r="FG1" s="95" t="s">
        <v>891</v>
      </c>
      <c r="FH1" s="95" t="s">
        <v>892</v>
      </c>
      <c r="FI1" s="95" t="s">
        <v>893</v>
      </c>
      <c r="FJ1" s="95" t="s">
        <v>894</v>
      </c>
      <c r="FK1" s="95" t="s">
        <v>895</v>
      </c>
      <c r="FL1" s="95" t="s">
        <v>896</v>
      </c>
      <c r="FM1" s="95" t="s">
        <v>897</v>
      </c>
      <c r="FN1" s="95" t="s">
        <v>898</v>
      </c>
      <c r="FO1" s="95" t="s">
        <v>899</v>
      </c>
      <c r="FP1" s="95" t="s">
        <v>900</v>
      </c>
      <c r="FQ1" s="95" t="s">
        <v>901</v>
      </c>
      <c r="FR1" s="95" t="s">
        <v>902</v>
      </c>
      <c r="FS1" s="95" t="s">
        <v>903</v>
      </c>
      <c r="FT1" s="95" t="s">
        <v>904</v>
      </c>
      <c r="FU1" s="95" t="s">
        <v>905</v>
      </c>
      <c r="FV1" s="95" t="s">
        <v>906</v>
      </c>
      <c r="FW1" s="95" t="s">
        <v>907</v>
      </c>
      <c r="FX1" s="95" t="s">
        <v>908</v>
      </c>
      <c r="FY1" s="95" t="s">
        <v>909</v>
      </c>
      <c r="FZ1" s="95" t="s">
        <v>910</v>
      </c>
      <c r="GA1" s="95" t="s">
        <v>911</v>
      </c>
      <c r="GB1" s="95" t="s">
        <v>912</v>
      </c>
      <c r="GC1" s="95" t="s">
        <v>913</v>
      </c>
      <c r="GD1" s="95" t="s">
        <v>914</v>
      </c>
      <c r="GE1" s="95" t="s">
        <v>915</v>
      </c>
      <c r="GF1" s="95" t="s">
        <v>916</v>
      </c>
      <c r="GG1" s="95" t="s">
        <v>917</v>
      </c>
      <c r="GH1" s="95" t="s">
        <v>918</v>
      </c>
      <c r="GI1" s="95" t="s">
        <v>919</v>
      </c>
      <c r="GJ1" s="95" t="s">
        <v>920</v>
      </c>
      <c r="GK1" s="95" t="s">
        <v>921</v>
      </c>
      <c r="GL1" s="95" t="s">
        <v>922</v>
      </c>
      <c r="GM1" s="95" t="s">
        <v>923</v>
      </c>
      <c r="GN1" s="95" t="s">
        <v>924</v>
      </c>
      <c r="GO1" s="95" t="s">
        <v>925</v>
      </c>
      <c r="GP1" s="1" t="s">
        <v>1136</v>
      </c>
      <c r="GQ1" s="1" t="s">
        <v>1137</v>
      </c>
      <c r="GR1" s="1" t="s">
        <v>1138</v>
      </c>
      <c r="GS1" s="1" t="s">
        <v>1139</v>
      </c>
      <c r="GT1" s="1" t="s">
        <v>1140</v>
      </c>
    </row>
    <row r="2" spans="1:200" ht="33" customHeight="1">
      <c r="A2" s="3" t="s">
        <v>926</v>
      </c>
      <c r="H2" s="3" t="s">
        <v>927</v>
      </c>
      <c r="BA2" s="214" t="s">
        <v>928</v>
      </c>
      <c r="BB2" s="2"/>
      <c r="BC2" s="2"/>
      <c r="BD2" s="2"/>
      <c r="BE2" s="2"/>
      <c r="BF2" s="2"/>
      <c r="BG2" s="2"/>
      <c r="BJ2" s="215" t="s">
        <v>929</v>
      </c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6" t="s">
        <v>930</v>
      </c>
      <c r="BW2" s="217"/>
      <c r="BX2" s="217"/>
      <c r="BY2" s="217"/>
      <c r="BZ2" s="217"/>
      <c r="CA2" s="217"/>
      <c r="CB2" s="218" t="s">
        <v>931</v>
      </c>
      <c r="CC2" s="218"/>
      <c r="CD2" s="218"/>
      <c r="CE2" s="218"/>
      <c r="CF2" s="218"/>
      <c r="CG2" s="218"/>
      <c r="CH2" s="218"/>
      <c r="CI2" s="218"/>
      <c r="CJ2" s="216" t="s">
        <v>932</v>
      </c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 t="s">
        <v>932</v>
      </c>
      <c r="CW2" s="216"/>
      <c r="CX2" s="216"/>
      <c r="CY2" s="216"/>
      <c r="CZ2" s="216"/>
      <c r="DA2" s="216"/>
      <c r="DB2" s="216"/>
      <c r="DC2" s="216"/>
      <c r="DD2" s="216" t="s">
        <v>932</v>
      </c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9" t="s">
        <v>933</v>
      </c>
      <c r="DQ2" s="219"/>
      <c r="DR2" s="219"/>
      <c r="DS2" s="219"/>
      <c r="DT2" s="219"/>
      <c r="DU2" s="219"/>
      <c r="DV2" s="219"/>
      <c r="DW2" s="219"/>
      <c r="DX2" s="219" t="s">
        <v>934</v>
      </c>
      <c r="DY2" s="219"/>
      <c r="DZ2" s="219"/>
      <c r="EA2" s="219"/>
      <c r="EB2" s="219" t="s">
        <v>935</v>
      </c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 t="s">
        <v>936</v>
      </c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65" t="s">
        <v>937</v>
      </c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21" t="s">
        <v>938</v>
      </c>
      <c r="FU2" s="222"/>
      <c r="FV2" s="222"/>
      <c r="FW2" s="222"/>
      <c r="FX2" s="222"/>
      <c r="FY2" s="222"/>
      <c r="FZ2" s="222"/>
      <c r="GA2" s="222"/>
      <c r="GB2" s="222"/>
      <c r="GC2" s="222"/>
      <c r="GD2" s="221" t="s">
        <v>939</v>
      </c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131" t="s">
        <v>940</v>
      </c>
    </row>
    <row r="3" spans="53:199" ht="25.5">
      <c r="BA3" s="153" t="s">
        <v>941</v>
      </c>
      <c r="BB3" s="161" t="s">
        <v>426</v>
      </c>
      <c r="BC3" s="144" t="s">
        <v>418</v>
      </c>
      <c r="BD3" s="161" t="s">
        <v>429</v>
      </c>
      <c r="BE3" s="144" t="s">
        <v>418</v>
      </c>
      <c r="BF3" s="161" t="s">
        <v>427</v>
      </c>
      <c r="BG3" s="144" t="s">
        <v>418</v>
      </c>
      <c r="BH3" s="161" t="s">
        <v>942</v>
      </c>
      <c r="BI3" s="144" t="s">
        <v>418</v>
      </c>
      <c r="BJ3" s="93" t="s">
        <v>943</v>
      </c>
      <c r="BK3" s="144" t="s">
        <v>418</v>
      </c>
      <c r="BL3" s="93" t="s">
        <v>944</v>
      </c>
      <c r="BM3" s="144" t="s">
        <v>418</v>
      </c>
      <c r="BN3" s="93" t="s">
        <v>945</v>
      </c>
      <c r="BO3" s="144" t="s">
        <v>418</v>
      </c>
      <c r="BP3" s="93" t="s">
        <v>946</v>
      </c>
      <c r="BQ3" s="144" t="s">
        <v>418</v>
      </c>
      <c r="BR3" s="93" t="s">
        <v>947</v>
      </c>
      <c r="BS3" s="144" t="s">
        <v>418</v>
      </c>
      <c r="BT3" s="93" t="s">
        <v>948</v>
      </c>
      <c r="BU3" s="144" t="s">
        <v>418</v>
      </c>
      <c r="BV3" s="93" t="s">
        <v>949</v>
      </c>
      <c r="BW3" s="144" t="s">
        <v>418</v>
      </c>
      <c r="BX3" s="93" t="s">
        <v>950</v>
      </c>
      <c r="BY3" s="144" t="s">
        <v>418</v>
      </c>
      <c r="BZ3" s="93" t="s">
        <v>951</v>
      </c>
      <c r="CA3" s="144" t="s">
        <v>418</v>
      </c>
      <c r="CB3" s="93" t="s">
        <v>952</v>
      </c>
      <c r="CC3" s="144" t="s">
        <v>418</v>
      </c>
      <c r="CD3" s="93" t="s">
        <v>953</v>
      </c>
      <c r="CE3" s="144" t="s">
        <v>418</v>
      </c>
      <c r="CF3" s="93" t="s">
        <v>954</v>
      </c>
      <c r="CG3" s="144" t="s">
        <v>418</v>
      </c>
      <c r="CH3" s="93" t="s">
        <v>955</v>
      </c>
      <c r="CI3" s="144" t="s">
        <v>418</v>
      </c>
      <c r="CJ3" s="93" t="s">
        <v>956</v>
      </c>
      <c r="CK3" s="144" t="s">
        <v>418</v>
      </c>
      <c r="CL3" s="223"/>
      <c r="CM3" s="144" t="s">
        <v>418</v>
      </c>
      <c r="CN3" s="93" t="s">
        <v>957</v>
      </c>
      <c r="CO3" s="144" t="s">
        <v>418</v>
      </c>
      <c r="CP3" s="93" t="s">
        <v>958</v>
      </c>
      <c r="CQ3" s="144" t="s">
        <v>418</v>
      </c>
      <c r="CR3" s="93" t="s">
        <v>959</v>
      </c>
      <c r="CS3" s="144" t="s">
        <v>418</v>
      </c>
      <c r="CT3" s="93" t="s">
        <v>960</v>
      </c>
      <c r="CU3" s="144" t="s">
        <v>418</v>
      </c>
      <c r="CV3" s="93" t="s">
        <v>961</v>
      </c>
      <c r="CW3" s="144" t="s">
        <v>418</v>
      </c>
      <c r="CX3" s="93" t="s">
        <v>962</v>
      </c>
      <c r="CY3" s="144" t="s">
        <v>418</v>
      </c>
      <c r="CZ3" s="93" t="s">
        <v>963</v>
      </c>
      <c r="DA3" s="144" t="s">
        <v>418</v>
      </c>
      <c r="DB3" s="93" t="s">
        <v>948</v>
      </c>
      <c r="DC3" s="144" t="s">
        <v>418</v>
      </c>
      <c r="DD3" s="93" t="s">
        <v>964</v>
      </c>
      <c r="DE3" s="144" t="s">
        <v>418</v>
      </c>
      <c r="DF3" s="224"/>
      <c r="DG3" s="144" t="s">
        <v>418</v>
      </c>
      <c r="DH3" s="93" t="s">
        <v>965</v>
      </c>
      <c r="DI3" s="144" t="s">
        <v>418</v>
      </c>
      <c r="DJ3" s="224"/>
      <c r="DK3" s="144" t="s">
        <v>418</v>
      </c>
      <c r="DL3" s="93" t="s">
        <v>966</v>
      </c>
      <c r="DM3" s="144" t="s">
        <v>418</v>
      </c>
      <c r="DN3" s="93" t="s">
        <v>967</v>
      </c>
      <c r="DO3" s="144" t="s">
        <v>418</v>
      </c>
      <c r="DP3" s="161" t="s">
        <v>432</v>
      </c>
      <c r="DQ3" s="144" t="s">
        <v>418</v>
      </c>
      <c r="DR3" s="161" t="s">
        <v>433</v>
      </c>
      <c r="DS3" s="144" t="s">
        <v>418</v>
      </c>
      <c r="DT3" s="161" t="s">
        <v>431</v>
      </c>
      <c r="DU3" s="144" t="s">
        <v>418</v>
      </c>
      <c r="DV3" s="161" t="s">
        <v>948</v>
      </c>
      <c r="DW3" s="144" t="s">
        <v>418</v>
      </c>
      <c r="DX3" s="161" t="s">
        <v>968</v>
      </c>
      <c r="DY3" s="144" t="s">
        <v>418</v>
      </c>
      <c r="DZ3" s="161" t="s">
        <v>948</v>
      </c>
      <c r="EA3" s="144" t="s">
        <v>418</v>
      </c>
      <c r="EB3" s="161" t="s">
        <v>969</v>
      </c>
      <c r="EC3" s="144" t="s">
        <v>418</v>
      </c>
      <c r="ED3" s="161" t="s">
        <v>970</v>
      </c>
      <c r="EE3" s="144" t="s">
        <v>418</v>
      </c>
      <c r="EF3" s="161" t="s">
        <v>971</v>
      </c>
      <c r="EG3" s="144" t="s">
        <v>418</v>
      </c>
      <c r="EH3" s="161" t="s">
        <v>972</v>
      </c>
      <c r="EI3" s="144" t="s">
        <v>418</v>
      </c>
      <c r="EJ3" s="161" t="s">
        <v>973</v>
      </c>
      <c r="EK3" s="144" t="s">
        <v>418</v>
      </c>
      <c r="EL3" s="225" t="s">
        <v>974</v>
      </c>
      <c r="EM3" s="144" t="s">
        <v>418</v>
      </c>
      <c r="EN3" s="77" t="s">
        <v>975</v>
      </c>
      <c r="EO3" s="144" t="s">
        <v>418</v>
      </c>
      <c r="EP3" s="77" t="s">
        <v>976</v>
      </c>
      <c r="EQ3" s="144" t="s">
        <v>418</v>
      </c>
      <c r="ER3" s="77" t="s">
        <v>977</v>
      </c>
      <c r="ES3" s="144" t="s">
        <v>418</v>
      </c>
      <c r="ET3" s="77" t="s">
        <v>978</v>
      </c>
      <c r="EU3" s="144" t="s">
        <v>418</v>
      </c>
      <c r="EV3" s="77" t="s">
        <v>979</v>
      </c>
      <c r="EW3" s="144" t="s">
        <v>418</v>
      </c>
      <c r="EX3" s="93" t="s">
        <v>980</v>
      </c>
      <c r="EY3" s="144" t="s">
        <v>418</v>
      </c>
      <c r="EZ3" s="93" t="s">
        <v>981</v>
      </c>
      <c r="FA3" s="144" t="s">
        <v>418</v>
      </c>
      <c r="FB3" s="93" t="s">
        <v>982</v>
      </c>
      <c r="FC3" s="144" t="s">
        <v>418</v>
      </c>
      <c r="FD3" s="93" t="s">
        <v>948</v>
      </c>
      <c r="FE3" s="144" t="s">
        <v>418</v>
      </c>
      <c r="FF3" s="226" t="s">
        <v>983</v>
      </c>
      <c r="FG3" s="144" t="s">
        <v>418</v>
      </c>
      <c r="FH3" s="226" t="s">
        <v>984</v>
      </c>
      <c r="FI3" s="144" t="s">
        <v>418</v>
      </c>
      <c r="FJ3" s="226" t="s">
        <v>985</v>
      </c>
      <c r="FK3" s="144" t="s">
        <v>418</v>
      </c>
      <c r="FL3" s="161" t="s">
        <v>986</v>
      </c>
      <c r="FM3" s="144" t="s">
        <v>418</v>
      </c>
      <c r="FN3" s="161" t="s">
        <v>987</v>
      </c>
      <c r="FO3" s="144" t="s">
        <v>418</v>
      </c>
      <c r="FP3" s="161" t="s">
        <v>988</v>
      </c>
      <c r="FQ3" s="144" t="s">
        <v>418</v>
      </c>
      <c r="FR3" s="161" t="s">
        <v>989</v>
      </c>
      <c r="FS3" s="144" t="s">
        <v>418</v>
      </c>
      <c r="FT3" s="161" t="s">
        <v>990</v>
      </c>
      <c r="FU3" s="144" t="s">
        <v>418</v>
      </c>
      <c r="FV3" s="161" t="s">
        <v>991</v>
      </c>
      <c r="FW3" s="144" t="s">
        <v>418</v>
      </c>
      <c r="FX3" s="161" t="s">
        <v>992</v>
      </c>
      <c r="FY3" s="144" t="s">
        <v>418</v>
      </c>
      <c r="FZ3" s="161" t="s">
        <v>993</v>
      </c>
      <c r="GA3" s="144" t="s">
        <v>418</v>
      </c>
      <c r="GB3" s="161" t="s">
        <v>948</v>
      </c>
      <c r="GC3" s="144" t="s">
        <v>418</v>
      </c>
      <c r="GD3" s="161" t="s">
        <v>994</v>
      </c>
      <c r="GE3" s="144" t="s">
        <v>418</v>
      </c>
      <c r="GF3" s="161" t="s">
        <v>995</v>
      </c>
      <c r="GG3" s="144" t="s">
        <v>418</v>
      </c>
      <c r="GH3" s="161" t="s">
        <v>996</v>
      </c>
      <c r="GI3" s="144" t="s">
        <v>418</v>
      </c>
      <c r="GJ3" s="161" t="s">
        <v>997</v>
      </c>
      <c r="GK3" s="144" t="s">
        <v>418</v>
      </c>
      <c r="GL3" s="161" t="s">
        <v>998</v>
      </c>
      <c r="GM3" s="144" t="s">
        <v>418</v>
      </c>
      <c r="GN3" s="161" t="s">
        <v>999</v>
      </c>
      <c r="GO3" s="144" t="s">
        <v>418</v>
      </c>
      <c r="GP3" s="161" t="s">
        <v>948</v>
      </c>
      <c r="GQ3" s="144" t="s">
        <v>418</v>
      </c>
    </row>
    <row r="4" spans="6:199" ht="92.25" customHeight="1">
      <c r="F4" s="227"/>
      <c r="G4" s="228"/>
      <c r="H4" s="144" t="s">
        <v>1000</v>
      </c>
      <c r="I4" s="144" t="s">
        <v>418</v>
      </c>
      <c r="J4" s="144" t="s">
        <v>1001</v>
      </c>
      <c r="K4" s="144" t="s">
        <v>418</v>
      </c>
      <c r="L4" s="144" t="s">
        <v>1002</v>
      </c>
      <c r="M4" s="144" t="s">
        <v>418</v>
      </c>
      <c r="N4" s="144" t="s">
        <v>1003</v>
      </c>
      <c r="O4" s="144" t="s">
        <v>418</v>
      </c>
      <c r="P4" s="144" t="s">
        <v>1004</v>
      </c>
      <c r="Q4" s="144" t="s">
        <v>418</v>
      </c>
      <c r="R4" s="144" t="s">
        <v>1005</v>
      </c>
      <c r="S4" s="144" t="s">
        <v>418</v>
      </c>
      <c r="T4" s="144" t="s">
        <v>1006</v>
      </c>
      <c r="U4" s="144" t="s">
        <v>418</v>
      </c>
      <c r="V4" s="144" t="s">
        <v>1007</v>
      </c>
      <c r="W4" s="144" t="s">
        <v>418</v>
      </c>
      <c r="X4" s="144" t="s">
        <v>1008</v>
      </c>
      <c r="Y4" s="144" t="s">
        <v>418</v>
      </c>
      <c r="Z4" s="144"/>
      <c r="AA4" s="144" t="s">
        <v>418</v>
      </c>
      <c r="AB4" s="144"/>
      <c r="AC4" s="144" t="s">
        <v>418</v>
      </c>
      <c r="AD4" s="144" t="s">
        <v>1009</v>
      </c>
      <c r="AE4" s="144" t="s">
        <v>418</v>
      </c>
      <c r="AF4" s="144" t="s">
        <v>1010</v>
      </c>
      <c r="AG4" s="144" t="s">
        <v>418</v>
      </c>
      <c r="AH4" s="144" t="s">
        <v>1011</v>
      </c>
      <c r="AI4" s="144" t="s">
        <v>418</v>
      </c>
      <c r="AJ4" s="144" t="s">
        <v>1012</v>
      </c>
      <c r="AK4" s="144" t="s">
        <v>418</v>
      </c>
      <c r="AL4" s="144"/>
      <c r="AM4" s="144" t="s">
        <v>418</v>
      </c>
      <c r="AN4" s="144" t="s">
        <v>1013</v>
      </c>
      <c r="AO4" s="144" t="s">
        <v>418</v>
      </c>
      <c r="AP4" s="144" t="s">
        <v>1014</v>
      </c>
      <c r="AQ4" s="144" t="s">
        <v>418</v>
      </c>
      <c r="AR4" s="144" t="s">
        <v>1015</v>
      </c>
      <c r="AS4" s="144" t="s">
        <v>418</v>
      </c>
      <c r="AT4" s="144" t="s">
        <v>1016</v>
      </c>
      <c r="AU4" s="144" t="s">
        <v>418</v>
      </c>
      <c r="AV4" s="153" t="s">
        <v>509</v>
      </c>
      <c r="AW4" s="164" t="s">
        <v>418</v>
      </c>
      <c r="AX4" s="153" t="s">
        <v>1141</v>
      </c>
      <c r="AY4" s="164" t="s">
        <v>418</v>
      </c>
      <c r="AZ4" s="57" t="s">
        <v>150</v>
      </c>
      <c r="BA4" s="229" t="s">
        <v>1017</v>
      </c>
      <c r="BB4" s="230" t="s">
        <v>1018</v>
      </c>
      <c r="BC4" s="231"/>
      <c r="BD4" s="230" t="s">
        <v>1019</v>
      </c>
      <c r="BE4" s="232"/>
      <c r="BF4" s="230" t="s">
        <v>1020</v>
      </c>
      <c r="BG4" s="231"/>
      <c r="BH4" s="230" t="s">
        <v>1021</v>
      </c>
      <c r="BI4" s="231"/>
      <c r="BJ4" s="233" t="s">
        <v>1022</v>
      </c>
      <c r="BK4" s="234"/>
      <c r="BL4" s="233" t="s">
        <v>1023</v>
      </c>
      <c r="BM4" s="234"/>
      <c r="BN4" s="235" t="s">
        <v>1024</v>
      </c>
      <c r="BO4" s="236"/>
      <c r="BP4" s="233" t="s">
        <v>1025</v>
      </c>
      <c r="BQ4" s="234"/>
      <c r="BR4" s="233" t="s">
        <v>1026</v>
      </c>
      <c r="BS4" s="234"/>
      <c r="BT4" s="237"/>
      <c r="BU4" s="238"/>
      <c r="BV4" s="233" t="s">
        <v>1027</v>
      </c>
      <c r="BW4" s="234"/>
      <c r="BX4" s="233" t="s">
        <v>1028</v>
      </c>
      <c r="BY4" s="234"/>
      <c r="BZ4" s="233" t="s">
        <v>1029</v>
      </c>
      <c r="CA4" s="234"/>
      <c r="CB4" s="235" t="s">
        <v>1030</v>
      </c>
      <c r="CC4" s="234"/>
      <c r="CD4" s="235" t="s">
        <v>1031</v>
      </c>
      <c r="CE4" s="236"/>
      <c r="CF4" s="235" t="s">
        <v>1032</v>
      </c>
      <c r="CG4" s="236"/>
      <c r="CH4" s="239" t="s">
        <v>1033</v>
      </c>
      <c r="CI4" s="240"/>
      <c r="CJ4" s="239" t="s">
        <v>1034</v>
      </c>
      <c r="CK4" s="240"/>
      <c r="CL4" s="239" t="s">
        <v>1035</v>
      </c>
      <c r="CM4" s="240"/>
      <c r="CN4" s="239" t="s">
        <v>1036</v>
      </c>
      <c r="CO4" s="240"/>
      <c r="CP4" s="241" t="s">
        <v>1037</v>
      </c>
      <c r="CQ4" s="242"/>
      <c r="CR4" s="241" t="s">
        <v>1038</v>
      </c>
      <c r="CS4" s="242"/>
      <c r="CT4" s="241" t="s">
        <v>1039</v>
      </c>
      <c r="CU4" s="242"/>
      <c r="CV4" s="241" t="s">
        <v>1040</v>
      </c>
      <c r="CW4" s="242"/>
      <c r="CX4" s="241" t="s">
        <v>1041</v>
      </c>
      <c r="CY4" s="242"/>
      <c r="CZ4" s="241" t="s">
        <v>1042</v>
      </c>
      <c r="DA4" s="242"/>
      <c r="DB4" s="243"/>
      <c r="DC4" s="242"/>
      <c r="DD4" s="239" t="s">
        <v>1043</v>
      </c>
      <c r="DE4" s="240"/>
      <c r="DF4" s="239" t="s">
        <v>1044</v>
      </c>
      <c r="DG4" s="240"/>
      <c r="DH4" s="241" t="s">
        <v>1045</v>
      </c>
      <c r="DI4" s="242"/>
      <c r="DJ4" s="239" t="s">
        <v>1046</v>
      </c>
      <c r="DK4" s="240"/>
      <c r="DL4" s="241" t="s">
        <v>1047</v>
      </c>
      <c r="DM4" s="242"/>
      <c r="DN4" s="243" t="s">
        <v>1048</v>
      </c>
      <c r="DO4" s="242"/>
      <c r="DP4" s="230" t="s">
        <v>1049</v>
      </c>
      <c r="DQ4" s="231"/>
      <c r="DR4" s="230" t="s">
        <v>1050</v>
      </c>
      <c r="DS4" s="231"/>
      <c r="DT4" s="230" t="s">
        <v>1051</v>
      </c>
      <c r="DU4" s="244"/>
      <c r="DV4" s="245"/>
      <c r="DX4" s="230" t="s">
        <v>1052</v>
      </c>
      <c r="DY4" s="231"/>
      <c r="DZ4" s="1"/>
      <c r="EB4" s="230" t="s">
        <v>1053</v>
      </c>
      <c r="EC4" s="231"/>
      <c r="ED4" s="230" t="s">
        <v>1054</v>
      </c>
      <c r="EE4" s="231"/>
      <c r="EF4" s="230" t="s">
        <v>1055</v>
      </c>
      <c r="EG4" s="231"/>
      <c r="EH4" s="230" t="s">
        <v>1056</v>
      </c>
      <c r="EI4" s="231"/>
      <c r="EJ4" s="230" t="s">
        <v>1057</v>
      </c>
      <c r="EK4" s="231"/>
      <c r="EL4" s="230" t="s">
        <v>1058</v>
      </c>
      <c r="EM4" s="231"/>
      <c r="EN4" s="235" t="s">
        <v>1059</v>
      </c>
      <c r="EO4" s="246"/>
      <c r="EP4" s="235" t="s">
        <v>1060</v>
      </c>
      <c r="EQ4" s="246"/>
      <c r="ER4" s="235" t="s">
        <v>1061</v>
      </c>
      <c r="ES4" s="246"/>
      <c r="ET4" s="235" t="s">
        <v>1062</v>
      </c>
      <c r="EU4" s="246"/>
      <c r="EV4" s="235" t="s">
        <v>1063</v>
      </c>
      <c r="EW4" s="246"/>
      <c r="EX4" s="247" t="s">
        <v>1064</v>
      </c>
      <c r="EY4" s="248"/>
      <c r="EZ4" s="247" t="s">
        <v>1065</v>
      </c>
      <c r="FA4" s="248"/>
      <c r="FB4" s="247" t="s">
        <v>1066</v>
      </c>
      <c r="FC4" s="248"/>
      <c r="FD4" s="249"/>
      <c r="FE4" s="249"/>
      <c r="FF4" s="230" t="s">
        <v>1067</v>
      </c>
      <c r="FG4" s="244"/>
      <c r="FH4" s="230" t="s">
        <v>1068</v>
      </c>
      <c r="FI4" s="244"/>
      <c r="FJ4" s="230" t="s">
        <v>1069</v>
      </c>
      <c r="FK4" s="244"/>
      <c r="FL4" s="230" t="s">
        <v>1070</v>
      </c>
      <c r="FM4" s="244"/>
      <c r="FN4" s="230" t="s">
        <v>1071</v>
      </c>
      <c r="FO4" s="244"/>
      <c r="FP4" s="250" t="s">
        <v>1072</v>
      </c>
      <c r="FQ4" s="251"/>
      <c r="FR4" s="230" t="s">
        <v>1073</v>
      </c>
      <c r="FS4" s="251"/>
      <c r="FT4" s="230" t="s">
        <v>1074</v>
      </c>
      <c r="FU4" s="244"/>
      <c r="FV4" s="230" t="s">
        <v>1075</v>
      </c>
      <c r="FW4" s="244"/>
      <c r="FX4" s="250" t="s">
        <v>1076</v>
      </c>
      <c r="FY4" s="251"/>
      <c r="FZ4" s="250" t="s">
        <v>1077</v>
      </c>
      <c r="GA4" s="251"/>
      <c r="GB4" s="250"/>
      <c r="GC4" s="251"/>
      <c r="GD4" s="250" t="s">
        <v>1078</v>
      </c>
      <c r="GE4" s="251"/>
      <c r="GF4" s="250" t="s">
        <v>1079</v>
      </c>
      <c r="GG4" s="251"/>
      <c r="GH4" s="250" t="s">
        <v>1080</v>
      </c>
      <c r="GI4" s="251"/>
      <c r="GJ4" s="250" t="s">
        <v>1081</v>
      </c>
      <c r="GK4" s="251"/>
      <c r="GL4" s="230" t="s">
        <v>1082</v>
      </c>
      <c r="GM4" s="244"/>
      <c r="GN4" s="230" t="s">
        <v>1083</v>
      </c>
      <c r="GO4" s="244"/>
      <c r="GP4" s="250"/>
      <c r="GQ4" s="251"/>
    </row>
    <row r="5" spans="1:199" ht="49.5">
      <c r="A5" s="56" t="s">
        <v>2</v>
      </c>
      <c r="B5" s="56" t="s">
        <v>3</v>
      </c>
      <c r="C5" s="56" t="s">
        <v>4</v>
      </c>
      <c r="D5" s="57" t="s">
        <v>84</v>
      </c>
      <c r="E5" s="57" t="s">
        <v>150</v>
      </c>
      <c r="F5" s="143" t="s">
        <v>1084</v>
      </c>
      <c r="G5" s="143" t="s">
        <v>1085</v>
      </c>
      <c r="H5" s="144" t="s">
        <v>1086</v>
      </c>
      <c r="I5" s="252" t="s">
        <v>1087</v>
      </c>
      <c r="J5" s="144" t="s">
        <v>1088</v>
      </c>
      <c r="K5" s="253" t="s">
        <v>1089</v>
      </c>
      <c r="L5" s="144" t="s">
        <v>1090</v>
      </c>
      <c r="M5" s="252" t="s">
        <v>1091</v>
      </c>
      <c r="N5" s="254" t="s">
        <v>1092</v>
      </c>
      <c r="O5" s="253" t="s">
        <v>1093</v>
      </c>
      <c r="P5" s="144" t="s">
        <v>1094</v>
      </c>
      <c r="Q5" s="253" t="s">
        <v>1095</v>
      </c>
      <c r="R5" s="144" t="s">
        <v>1096</v>
      </c>
      <c r="S5" s="253" t="s">
        <v>1097</v>
      </c>
      <c r="T5" s="252" t="s">
        <v>1098</v>
      </c>
      <c r="U5" s="252" t="s">
        <v>1099</v>
      </c>
      <c r="V5" s="144" t="s">
        <v>1100</v>
      </c>
      <c r="W5" s="144" t="s">
        <v>1101</v>
      </c>
      <c r="X5" s="144" t="s">
        <v>1102</v>
      </c>
      <c r="Y5" s="144" t="s">
        <v>1103</v>
      </c>
      <c r="Z5" s="144" t="s">
        <v>1104</v>
      </c>
      <c r="AA5" s="144" t="s">
        <v>1105</v>
      </c>
      <c r="AB5" s="144" t="s">
        <v>1106</v>
      </c>
      <c r="AC5" s="144" t="s">
        <v>1107</v>
      </c>
      <c r="AD5" s="144" t="s">
        <v>1108</v>
      </c>
      <c r="AE5" s="144" t="s">
        <v>1109</v>
      </c>
      <c r="AF5" s="144" t="s">
        <v>1110</v>
      </c>
      <c r="AG5" s="144" t="s">
        <v>1111</v>
      </c>
      <c r="AH5" s="144" t="s">
        <v>1112</v>
      </c>
      <c r="AI5" s="144" t="s">
        <v>1113</v>
      </c>
      <c r="AJ5" s="144" t="s">
        <v>1114</v>
      </c>
      <c r="AK5" s="252" t="s">
        <v>1115</v>
      </c>
      <c r="AL5" s="144" t="s">
        <v>1116</v>
      </c>
      <c r="AM5" s="252" t="s">
        <v>1117</v>
      </c>
      <c r="AN5" s="144" t="s">
        <v>1118</v>
      </c>
      <c r="AO5" s="144" t="s">
        <v>1119</v>
      </c>
      <c r="AP5" s="153" t="s">
        <v>1120</v>
      </c>
      <c r="AQ5" s="164" t="s">
        <v>1121</v>
      </c>
      <c r="AR5" s="153" t="s">
        <v>1122</v>
      </c>
      <c r="AS5" s="164" t="s">
        <v>1123</v>
      </c>
      <c r="AT5" s="153" t="s">
        <v>1124</v>
      </c>
      <c r="AU5" s="164" t="s">
        <v>1125</v>
      </c>
      <c r="AV5" s="153" t="s">
        <v>1126</v>
      </c>
      <c r="AW5" s="164" t="s">
        <v>1127</v>
      </c>
      <c r="AX5" s="153" t="s">
        <v>1142</v>
      </c>
      <c r="AY5" s="164" t="s">
        <v>1143</v>
      </c>
      <c r="AZ5" s="57"/>
      <c r="BA5" s="255"/>
      <c r="BB5" s="256" t="s">
        <v>1128</v>
      </c>
      <c r="BC5" s="256" t="s">
        <v>1129</v>
      </c>
      <c r="BD5" s="256" t="s">
        <v>1128</v>
      </c>
      <c r="BE5" s="256" t="s">
        <v>1129</v>
      </c>
      <c r="BF5" s="256" t="s">
        <v>1128</v>
      </c>
      <c r="BG5" s="256" t="s">
        <v>1129</v>
      </c>
      <c r="BH5" s="256" t="s">
        <v>1128</v>
      </c>
      <c r="BI5" s="256" t="s">
        <v>1129</v>
      </c>
      <c r="BJ5" s="158" t="s">
        <v>1128</v>
      </c>
      <c r="BK5" s="158" t="s">
        <v>1129</v>
      </c>
      <c r="BL5" s="158" t="s">
        <v>1128</v>
      </c>
      <c r="BM5" s="158" t="s">
        <v>1129</v>
      </c>
      <c r="BN5" s="158" t="s">
        <v>1128</v>
      </c>
      <c r="BO5" s="158" t="s">
        <v>1129</v>
      </c>
      <c r="BP5" s="158" t="s">
        <v>1128</v>
      </c>
      <c r="BQ5" s="158" t="s">
        <v>1129</v>
      </c>
      <c r="BR5" s="158" t="s">
        <v>1128</v>
      </c>
      <c r="BS5" s="158" t="s">
        <v>1129</v>
      </c>
      <c r="BT5" s="158" t="s">
        <v>1128</v>
      </c>
      <c r="BU5" s="158" t="s">
        <v>1129</v>
      </c>
      <c r="BV5" s="158" t="s">
        <v>1128</v>
      </c>
      <c r="BW5" s="158" t="s">
        <v>1129</v>
      </c>
      <c r="BX5" s="158" t="s">
        <v>1128</v>
      </c>
      <c r="BY5" s="158" t="s">
        <v>1129</v>
      </c>
      <c r="BZ5" s="158" t="s">
        <v>1128</v>
      </c>
      <c r="CA5" s="158" t="s">
        <v>1129</v>
      </c>
      <c r="CB5" s="158" t="s">
        <v>1128</v>
      </c>
      <c r="CC5" s="158" t="s">
        <v>1129</v>
      </c>
      <c r="CD5" s="158" t="s">
        <v>1128</v>
      </c>
      <c r="CE5" s="158" t="s">
        <v>1129</v>
      </c>
      <c r="CF5" s="158" t="s">
        <v>1128</v>
      </c>
      <c r="CG5" s="158" t="s">
        <v>1129</v>
      </c>
      <c r="CH5" s="158" t="s">
        <v>1128</v>
      </c>
      <c r="CI5" s="158" t="s">
        <v>1129</v>
      </c>
      <c r="CJ5" s="158" t="s">
        <v>1128</v>
      </c>
      <c r="CK5" s="158" t="s">
        <v>1129</v>
      </c>
      <c r="CL5" s="158" t="s">
        <v>1128</v>
      </c>
      <c r="CM5" s="158" t="s">
        <v>1129</v>
      </c>
      <c r="CN5" s="158" t="s">
        <v>1128</v>
      </c>
      <c r="CO5" s="158" t="s">
        <v>1129</v>
      </c>
      <c r="CP5" s="158" t="s">
        <v>1128</v>
      </c>
      <c r="CQ5" s="158" t="s">
        <v>1129</v>
      </c>
      <c r="CR5" s="158" t="s">
        <v>1128</v>
      </c>
      <c r="CS5" s="158" t="s">
        <v>1129</v>
      </c>
      <c r="CT5" s="158" t="s">
        <v>1128</v>
      </c>
      <c r="CU5" s="158" t="s">
        <v>1129</v>
      </c>
      <c r="CV5" s="158" t="s">
        <v>1128</v>
      </c>
      <c r="CW5" s="158" t="s">
        <v>1129</v>
      </c>
      <c r="CX5" s="158" t="s">
        <v>1128</v>
      </c>
      <c r="CY5" s="158" t="s">
        <v>1129</v>
      </c>
      <c r="CZ5" s="158" t="s">
        <v>1128</v>
      </c>
      <c r="DA5" s="158" t="s">
        <v>1129</v>
      </c>
      <c r="DB5" s="158" t="s">
        <v>1128</v>
      </c>
      <c r="DC5" s="158" t="s">
        <v>1129</v>
      </c>
      <c r="DD5" s="158" t="s">
        <v>1128</v>
      </c>
      <c r="DE5" s="158" t="s">
        <v>1129</v>
      </c>
      <c r="DF5" s="158" t="s">
        <v>1128</v>
      </c>
      <c r="DG5" s="158" t="s">
        <v>1129</v>
      </c>
      <c r="DH5" s="158" t="s">
        <v>1128</v>
      </c>
      <c r="DI5" s="158" t="s">
        <v>1129</v>
      </c>
      <c r="DJ5" s="158" t="s">
        <v>1128</v>
      </c>
      <c r="DK5" s="158" t="s">
        <v>1129</v>
      </c>
      <c r="DL5" s="158" t="s">
        <v>1128</v>
      </c>
      <c r="DM5" s="158" t="s">
        <v>1129</v>
      </c>
      <c r="DN5" s="158" t="s">
        <v>1128</v>
      </c>
      <c r="DO5" s="158" t="s">
        <v>1129</v>
      </c>
      <c r="DP5" s="256" t="s">
        <v>1128</v>
      </c>
      <c r="DQ5" s="256" t="s">
        <v>1129</v>
      </c>
      <c r="DR5" s="256" t="s">
        <v>1128</v>
      </c>
      <c r="DS5" s="256" t="s">
        <v>1129</v>
      </c>
      <c r="DT5" s="256" t="s">
        <v>1128</v>
      </c>
      <c r="DU5" s="256" t="s">
        <v>1129</v>
      </c>
      <c r="DV5" s="256" t="s">
        <v>1128</v>
      </c>
      <c r="DW5" s="256" t="s">
        <v>1129</v>
      </c>
      <c r="DX5" s="256" t="s">
        <v>1128</v>
      </c>
      <c r="DY5" s="256" t="s">
        <v>1129</v>
      </c>
      <c r="DZ5" s="256" t="s">
        <v>1128</v>
      </c>
      <c r="EA5" s="256" t="s">
        <v>1129</v>
      </c>
      <c r="EB5" s="256" t="s">
        <v>1128</v>
      </c>
      <c r="EC5" s="256" t="s">
        <v>1129</v>
      </c>
      <c r="ED5" s="256" t="s">
        <v>1128</v>
      </c>
      <c r="EE5" s="256" t="s">
        <v>1129</v>
      </c>
      <c r="EF5" s="256" t="s">
        <v>1128</v>
      </c>
      <c r="EG5" s="256" t="s">
        <v>1129</v>
      </c>
      <c r="EH5" s="256" t="s">
        <v>1128</v>
      </c>
      <c r="EI5" s="256" t="s">
        <v>1129</v>
      </c>
      <c r="EJ5" s="256" t="s">
        <v>1128</v>
      </c>
      <c r="EK5" s="256" t="s">
        <v>1129</v>
      </c>
      <c r="EL5" s="256" t="s">
        <v>1128</v>
      </c>
      <c r="EM5" s="256" t="s">
        <v>1129</v>
      </c>
      <c r="EN5" s="158" t="s">
        <v>1128</v>
      </c>
      <c r="EO5" s="158" t="s">
        <v>1129</v>
      </c>
      <c r="EP5" s="158" t="s">
        <v>1128</v>
      </c>
      <c r="EQ5" s="158" t="s">
        <v>1129</v>
      </c>
      <c r="ER5" s="158" t="s">
        <v>1128</v>
      </c>
      <c r="ES5" s="158" t="s">
        <v>1129</v>
      </c>
      <c r="ET5" s="158" t="s">
        <v>1128</v>
      </c>
      <c r="EU5" s="158" t="s">
        <v>1129</v>
      </c>
      <c r="EV5" s="158" t="s">
        <v>1128</v>
      </c>
      <c r="EW5" s="158" t="s">
        <v>1129</v>
      </c>
      <c r="EX5" s="158" t="s">
        <v>1128</v>
      </c>
      <c r="EY5" s="158" t="s">
        <v>1129</v>
      </c>
      <c r="EZ5" s="158" t="s">
        <v>1128</v>
      </c>
      <c r="FA5" s="158" t="s">
        <v>1129</v>
      </c>
      <c r="FB5" s="158" t="s">
        <v>1128</v>
      </c>
      <c r="FC5" s="158" t="s">
        <v>1129</v>
      </c>
      <c r="FD5" s="158" t="s">
        <v>1128</v>
      </c>
      <c r="FE5" s="158" t="s">
        <v>1129</v>
      </c>
      <c r="FF5" s="257" t="s">
        <v>1128</v>
      </c>
      <c r="FG5" s="256" t="s">
        <v>1129</v>
      </c>
      <c r="FH5" s="256" t="s">
        <v>1128</v>
      </c>
      <c r="FI5" s="256" t="s">
        <v>1129</v>
      </c>
      <c r="FJ5" s="256" t="s">
        <v>1128</v>
      </c>
      <c r="FK5" s="256" t="s">
        <v>1129</v>
      </c>
      <c r="FL5" s="256" t="s">
        <v>1128</v>
      </c>
      <c r="FM5" s="256" t="s">
        <v>1129</v>
      </c>
      <c r="FN5" s="256" t="s">
        <v>1128</v>
      </c>
      <c r="FO5" s="256" t="s">
        <v>1129</v>
      </c>
      <c r="FP5" s="256" t="s">
        <v>1128</v>
      </c>
      <c r="FQ5" s="256" t="s">
        <v>1129</v>
      </c>
      <c r="FR5" s="256" t="s">
        <v>1128</v>
      </c>
      <c r="FS5" s="256" t="s">
        <v>1129</v>
      </c>
      <c r="FT5" s="256" t="s">
        <v>1128</v>
      </c>
      <c r="FU5" s="256" t="s">
        <v>1129</v>
      </c>
      <c r="FV5" s="256" t="s">
        <v>1128</v>
      </c>
      <c r="FW5" s="256" t="s">
        <v>1129</v>
      </c>
      <c r="FX5" s="256" t="s">
        <v>1128</v>
      </c>
      <c r="FY5" s="256" t="s">
        <v>1129</v>
      </c>
      <c r="FZ5" s="256" t="s">
        <v>1128</v>
      </c>
      <c r="GA5" s="256" t="s">
        <v>1129</v>
      </c>
      <c r="GB5" s="256" t="s">
        <v>1128</v>
      </c>
      <c r="GC5" s="256" t="s">
        <v>1129</v>
      </c>
      <c r="GD5" s="256" t="s">
        <v>1128</v>
      </c>
      <c r="GE5" s="256" t="s">
        <v>1129</v>
      </c>
      <c r="GF5" s="256" t="s">
        <v>1128</v>
      </c>
      <c r="GG5" s="256" t="s">
        <v>1129</v>
      </c>
      <c r="GH5" s="256" t="s">
        <v>1128</v>
      </c>
      <c r="GI5" s="256" t="s">
        <v>1129</v>
      </c>
      <c r="GJ5" s="256" t="s">
        <v>1128</v>
      </c>
      <c r="GK5" s="256" t="s">
        <v>1129</v>
      </c>
      <c r="GL5" s="256" t="s">
        <v>1128</v>
      </c>
      <c r="GM5" s="256" t="s">
        <v>1129</v>
      </c>
      <c r="GN5" s="256" t="s">
        <v>1128</v>
      </c>
      <c r="GO5" s="256" t="s">
        <v>1129</v>
      </c>
      <c r="GP5" s="256" t="s">
        <v>1128</v>
      </c>
      <c r="GQ5" s="256" t="s">
        <v>1129</v>
      </c>
    </row>
    <row r="6" spans="1:199" ht="15">
      <c r="A6" s="7"/>
      <c r="B6" s="7"/>
      <c r="C6" s="7"/>
      <c r="D6" s="7"/>
      <c r="E6" s="7"/>
      <c r="F6" s="115"/>
      <c r="G6" s="11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15"/>
      <c r="AC6" s="115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165"/>
      <c r="BB6" s="229"/>
      <c r="BC6" s="229"/>
      <c r="BD6" s="229"/>
      <c r="BE6" s="229"/>
      <c r="BF6" s="229"/>
      <c r="BG6" s="229"/>
      <c r="BH6" s="165"/>
      <c r="BI6" s="165"/>
      <c r="BJ6" s="115"/>
      <c r="BK6" s="258"/>
      <c r="BL6" s="115"/>
      <c r="BM6" s="115"/>
      <c r="BN6" s="115"/>
      <c r="BO6" s="115"/>
      <c r="BP6" s="115"/>
      <c r="BQ6" s="115"/>
      <c r="BR6" s="115"/>
      <c r="BS6" s="115"/>
      <c r="BT6" s="266"/>
      <c r="BU6" s="266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115"/>
      <c r="FA6" s="115"/>
      <c r="FB6" s="115"/>
      <c r="FC6" s="115"/>
      <c r="FD6" s="115"/>
      <c r="FE6" s="115"/>
      <c r="FF6" s="124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5">
      <c r="A7" s="7"/>
      <c r="B7" s="7"/>
      <c r="C7" s="7"/>
      <c r="D7" s="7"/>
      <c r="E7" s="7"/>
      <c r="F7" s="115"/>
      <c r="G7" s="11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165"/>
      <c r="BB7" s="229"/>
      <c r="BC7" s="229"/>
      <c r="BD7" s="229"/>
      <c r="BE7" s="229"/>
      <c r="BF7" s="229"/>
      <c r="BG7" s="229"/>
      <c r="BH7" s="165"/>
      <c r="BI7" s="16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259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115"/>
      <c r="FA7" s="115"/>
      <c r="FB7" s="115"/>
      <c r="FC7" s="115"/>
      <c r="FD7" s="115"/>
      <c r="FE7" s="115"/>
      <c r="FF7" s="124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5">
      <c r="A8" s="7"/>
      <c r="B8" s="7"/>
      <c r="C8" s="7"/>
      <c r="D8" s="7"/>
      <c r="E8" s="7"/>
      <c r="F8" s="115"/>
      <c r="G8" s="11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65"/>
      <c r="BB8" s="260"/>
      <c r="BC8" s="260"/>
      <c r="BD8" s="260"/>
      <c r="BE8" s="260"/>
      <c r="BF8" s="260"/>
      <c r="BG8" s="260"/>
      <c r="BH8" s="165"/>
      <c r="BI8" s="16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259"/>
      <c r="EI8" s="7"/>
      <c r="EJ8" s="7"/>
      <c r="EK8" s="7"/>
      <c r="EL8" s="7"/>
      <c r="EM8" s="7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24"/>
      <c r="FG8" s="7"/>
      <c r="FH8" s="7"/>
      <c r="FI8" s="7"/>
      <c r="FJ8" s="7"/>
      <c r="FK8" s="261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5">
      <c r="A9" s="7"/>
      <c r="B9" s="7"/>
      <c r="C9" s="7"/>
      <c r="D9" s="7"/>
      <c r="E9" s="7"/>
      <c r="F9" s="115"/>
      <c r="G9" s="11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65"/>
      <c r="BB9" s="165"/>
      <c r="BC9" s="165"/>
      <c r="BD9" s="165"/>
      <c r="BE9" s="165"/>
      <c r="BF9" s="165"/>
      <c r="BG9" s="165"/>
      <c r="BH9" s="165"/>
      <c r="BI9" s="16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259"/>
      <c r="EI9" s="7"/>
      <c r="EJ9" s="7"/>
      <c r="EK9" s="7"/>
      <c r="EL9" s="7"/>
      <c r="EM9" s="7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24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15">
      <c r="A10" s="7"/>
      <c r="B10" s="7"/>
      <c r="C10" s="7"/>
      <c r="D10" s="7"/>
      <c r="E10" s="7"/>
      <c r="F10" s="115"/>
      <c r="G10" s="11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65"/>
      <c r="BB10" s="165"/>
      <c r="BC10" s="165"/>
      <c r="BD10" s="165"/>
      <c r="BE10" s="165"/>
      <c r="BF10" s="165"/>
      <c r="BG10" s="165"/>
      <c r="BH10" s="165"/>
      <c r="BI10" s="16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259"/>
      <c r="EI10" s="7"/>
      <c r="EJ10" s="7"/>
      <c r="EK10" s="7"/>
      <c r="EL10" s="7"/>
      <c r="EM10" s="7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24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15">
      <c r="A11" s="7"/>
      <c r="B11" s="7"/>
      <c r="C11" s="7"/>
      <c r="D11" s="7"/>
      <c r="E11" s="7"/>
      <c r="F11" s="115"/>
      <c r="G11" s="11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165"/>
      <c r="BB11" s="165"/>
      <c r="BC11" s="165"/>
      <c r="BD11" s="165"/>
      <c r="BE11" s="165"/>
      <c r="BF11" s="165"/>
      <c r="BG11" s="165"/>
      <c r="BH11" s="165"/>
      <c r="BI11" s="16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258"/>
      <c r="CC11" s="115"/>
      <c r="CD11" s="115"/>
      <c r="CE11" s="115"/>
      <c r="CF11" s="115"/>
      <c r="CG11" s="115"/>
      <c r="CH11" s="115"/>
      <c r="CI11" s="115"/>
      <c r="CJ11" s="258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258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259"/>
      <c r="EI11" s="7"/>
      <c r="EJ11" s="7"/>
      <c r="EK11" s="7"/>
      <c r="EL11" s="7"/>
      <c r="EM11" s="7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24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5">
      <c r="A12" s="7"/>
      <c r="B12" s="7"/>
      <c r="C12" s="7"/>
      <c r="D12" s="7"/>
      <c r="E12" s="7"/>
      <c r="F12" s="115"/>
      <c r="G12" s="11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165"/>
      <c r="BB12" s="165"/>
      <c r="BC12" s="165"/>
      <c r="BD12" s="165"/>
      <c r="BE12" s="165"/>
      <c r="BF12" s="165"/>
      <c r="BG12" s="165"/>
      <c r="BH12" s="165"/>
      <c r="BI12" s="16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258"/>
      <c r="BW12" s="115"/>
      <c r="BX12" s="115"/>
      <c r="BY12" s="115"/>
      <c r="BZ12" s="115"/>
      <c r="CA12" s="115"/>
      <c r="CB12" s="262"/>
      <c r="CC12" s="115"/>
      <c r="CD12" s="115"/>
      <c r="CE12" s="115"/>
      <c r="CF12" s="115"/>
      <c r="CG12" s="115"/>
      <c r="CH12" s="115"/>
      <c r="CI12" s="115"/>
      <c r="CJ12" s="262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262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263"/>
      <c r="EC12" s="7"/>
      <c r="ED12" s="7"/>
      <c r="EE12" s="7"/>
      <c r="EF12" s="7"/>
      <c r="EG12" s="7"/>
      <c r="EH12" s="259"/>
      <c r="EI12" s="7"/>
      <c r="EJ12" s="7"/>
      <c r="EK12" s="7"/>
      <c r="EL12" s="7"/>
      <c r="EM12" s="7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24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5">
      <c r="A13" s="7"/>
      <c r="B13" s="7"/>
      <c r="C13" s="7"/>
      <c r="D13" s="7"/>
      <c r="E13" s="7"/>
      <c r="F13" s="115"/>
      <c r="G13" s="1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165"/>
      <c r="BB13" s="165"/>
      <c r="BC13" s="165"/>
      <c r="BD13" s="165"/>
      <c r="BE13" s="165"/>
      <c r="BF13" s="165"/>
      <c r="BG13" s="165"/>
      <c r="BH13" s="165"/>
      <c r="BI13" s="16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262"/>
      <c r="BW13" s="115"/>
      <c r="BX13" s="115"/>
      <c r="BY13" s="115"/>
      <c r="BZ13" s="115"/>
      <c r="CA13" s="115"/>
      <c r="CB13" s="262"/>
      <c r="CC13" s="115"/>
      <c r="CD13" s="115"/>
      <c r="CE13" s="115"/>
      <c r="CF13" s="115"/>
      <c r="CG13" s="115"/>
      <c r="CH13" s="115"/>
      <c r="CI13" s="115"/>
      <c r="CJ13" s="262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262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264"/>
      <c r="EC13" s="7"/>
      <c r="ED13" s="7"/>
      <c r="EE13" s="7"/>
      <c r="EF13" s="7"/>
      <c r="EG13" s="7"/>
      <c r="EH13" s="259"/>
      <c r="EI13" s="7"/>
      <c r="EJ13" s="7"/>
      <c r="EK13" s="7"/>
      <c r="EL13" s="7"/>
      <c r="EM13" s="7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24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73" ht="15">
      <c r="A14" s="7"/>
      <c r="B14" s="7"/>
      <c r="C14" s="7"/>
      <c r="D14" s="7"/>
      <c r="E14" s="7"/>
      <c r="F14" s="115"/>
      <c r="G14" s="11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</row>
    <row r="20" spans="186:188" ht="15">
      <c r="GD20" s="109"/>
      <c r="GF20" s="109"/>
    </row>
    <row r="21" spans="186:188" ht="15">
      <c r="GD21" s="109"/>
      <c r="GF21" s="109"/>
    </row>
    <row r="22" spans="186:188" ht="15">
      <c r="GD22" s="109"/>
      <c r="GF22" s="109"/>
    </row>
    <row r="23" spans="186:188" ht="15">
      <c r="GD23" s="109"/>
      <c r="GF23" s="109"/>
    </row>
    <row r="24" spans="186:188" ht="15">
      <c r="GD24" s="109"/>
      <c r="GF24" s="109"/>
    </row>
    <row r="25" spans="186:188" ht="15">
      <c r="GD25" s="109"/>
      <c r="GF25" s="109"/>
    </row>
    <row r="26" spans="186:188" ht="15">
      <c r="GD26" s="109"/>
      <c r="GF26" s="109"/>
    </row>
    <row r="27" ht="15">
      <c r="GD27" s="109"/>
    </row>
    <row r="28" ht="15">
      <c r="GD28" s="109"/>
    </row>
    <row r="29" ht="15">
      <c r="GD29" s="109"/>
    </row>
  </sheetData>
  <sheetProtection/>
  <mergeCells count="2">
    <mergeCell ref="FF2:FS2"/>
    <mergeCell ref="BT6:BU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T16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3.140625" style="0" customWidth="1"/>
    <col min="2" max="2" width="11.421875" style="0" customWidth="1"/>
    <col min="3" max="3" width="30.7109375" style="0" customWidth="1"/>
    <col min="4" max="4" width="10.28125" style="0" customWidth="1"/>
    <col min="5" max="5" width="21.57421875" style="0" customWidth="1"/>
    <col min="6" max="9" width="9.140625" style="0" customWidth="1"/>
    <col min="10" max="72" width="25.7109375" style="0" customWidth="1"/>
  </cols>
  <sheetData>
    <row r="2" ht="16.5" customHeight="1">
      <c r="A2" s="3" t="s">
        <v>124</v>
      </c>
    </row>
    <row r="3" ht="16.5" customHeight="1">
      <c r="A3" s="3"/>
    </row>
    <row r="4" spans="1:72" s="95" customFormat="1" ht="16.5" customHeight="1">
      <c r="A4" s="87"/>
      <c r="B4" s="1"/>
      <c r="C4" s="1"/>
      <c r="D4" s="1"/>
      <c r="E4" s="88" t="s">
        <v>125</v>
      </c>
      <c r="F4" s="89"/>
      <c r="G4" s="90"/>
      <c r="H4" s="90"/>
      <c r="I4" s="91"/>
      <c r="J4" s="92" t="s">
        <v>52</v>
      </c>
      <c r="K4" s="92" t="s">
        <v>53</v>
      </c>
      <c r="L4" s="92" t="s">
        <v>54</v>
      </c>
      <c r="M4" s="92" t="s">
        <v>55</v>
      </c>
      <c r="N4" s="92" t="s">
        <v>126</v>
      </c>
      <c r="O4" s="92" t="s">
        <v>57</v>
      </c>
      <c r="P4" s="92" t="s">
        <v>127</v>
      </c>
      <c r="Q4" s="92" t="s">
        <v>127</v>
      </c>
      <c r="R4" s="92" t="s">
        <v>127</v>
      </c>
      <c r="S4" s="92" t="s">
        <v>127</v>
      </c>
      <c r="T4" s="92" t="s">
        <v>55</v>
      </c>
      <c r="U4" s="92" t="s">
        <v>128</v>
      </c>
      <c r="V4" s="92" t="s">
        <v>129</v>
      </c>
      <c r="W4" s="92" t="s">
        <v>130</v>
      </c>
      <c r="X4" s="93" t="s">
        <v>131</v>
      </c>
      <c r="Y4" s="92" t="s">
        <v>132</v>
      </c>
      <c r="Z4" s="92" t="s">
        <v>132</v>
      </c>
      <c r="AA4" s="92" t="s">
        <v>133</v>
      </c>
      <c r="AB4" s="92" t="s">
        <v>133</v>
      </c>
      <c r="AC4" s="92" t="s">
        <v>134</v>
      </c>
      <c r="AD4" s="92" t="s">
        <v>134</v>
      </c>
      <c r="AE4" s="92" t="s">
        <v>135</v>
      </c>
      <c r="AF4" s="92" t="s">
        <v>135</v>
      </c>
      <c r="AG4" s="92" t="s">
        <v>136</v>
      </c>
      <c r="AH4" s="92" t="s">
        <v>136</v>
      </c>
      <c r="AI4" s="92" t="s">
        <v>137</v>
      </c>
      <c r="AJ4" s="92" t="s">
        <v>137</v>
      </c>
      <c r="AK4" s="92" t="s">
        <v>138</v>
      </c>
      <c r="AL4" s="92" t="s">
        <v>138</v>
      </c>
      <c r="AM4" s="92" t="s">
        <v>139</v>
      </c>
      <c r="AN4" s="92" t="s">
        <v>139</v>
      </c>
      <c r="AO4" s="92" t="s">
        <v>140</v>
      </c>
      <c r="AP4" s="92" t="s">
        <v>140</v>
      </c>
      <c r="AQ4" s="94" t="s">
        <v>141</v>
      </c>
      <c r="AR4" s="94" t="s">
        <v>141</v>
      </c>
      <c r="AS4" s="92" t="s">
        <v>142</v>
      </c>
      <c r="AT4" s="92" t="s">
        <v>142</v>
      </c>
      <c r="AU4" s="92" t="s">
        <v>143</v>
      </c>
      <c r="AV4" s="92" t="s">
        <v>143</v>
      </c>
      <c r="AW4" s="92" t="s">
        <v>144</v>
      </c>
      <c r="AX4" s="92" t="s">
        <v>144</v>
      </c>
      <c r="AY4" s="92" t="s">
        <v>145</v>
      </c>
      <c r="AZ4" s="92" t="s">
        <v>145</v>
      </c>
      <c r="BA4" s="92" t="s">
        <v>146</v>
      </c>
      <c r="BB4" s="92" t="s">
        <v>146</v>
      </c>
      <c r="BC4" s="92" t="s">
        <v>146</v>
      </c>
      <c r="BD4" s="92" t="s">
        <v>146</v>
      </c>
      <c r="BE4" s="92" t="s">
        <v>146</v>
      </c>
      <c r="BF4" s="92" t="s">
        <v>146</v>
      </c>
      <c r="BG4" s="92" t="s">
        <v>147</v>
      </c>
      <c r="BH4" s="92" t="s">
        <v>147</v>
      </c>
      <c r="BI4" s="92" t="s">
        <v>148</v>
      </c>
      <c r="BJ4" s="92" t="s">
        <v>148</v>
      </c>
      <c r="BK4" s="92" t="s">
        <v>149</v>
      </c>
      <c r="BL4" s="92" t="s">
        <v>149</v>
      </c>
      <c r="BM4" s="92" t="s">
        <v>146</v>
      </c>
      <c r="BN4" s="92" t="s">
        <v>146</v>
      </c>
      <c r="BO4" s="92" t="s">
        <v>146</v>
      </c>
      <c r="BP4" s="92" t="s">
        <v>146</v>
      </c>
      <c r="BQ4" s="92" t="s">
        <v>146</v>
      </c>
      <c r="BR4" s="92" t="s">
        <v>146</v>
      </c>
      <c r="BS4" s="92" t="s">
        <v>146</v>
      </c>
      <c r="BT4" s="92" t="s">
        <v>146</v>
      </c>
    </row>
    <row r="5" spans="1:72" s="109" customFormat="1" ht="38.25" customHeight="1">
      <c r="A5" s="96" t="s">
        <v>3</v>
      </c>
      <c r="B5" s="96" t="s">
        <v>4</v>
      </c>
      <c r="C5" s="97" t="s">
        <v>84</v>
      </c>
      <c r="D5" s="97" t="s">
        <v>150</v>
      </c>
      <c r="E5" s="98" t="s">
        <v>151</v>
      </c>
      <c r="F5" s="99" t="s">
        <v>152</v>
      </c>
      <c r="G5" s="100" t="s">
        <v>153</v>
      </c>
      <c r="H5" s="100" t="s">
        <v>154</v>
      </c>
      <c r="I5" s="100" t="s">
        <v>155</v>
      </c>
      <c r="J5" s="101"/>
      <c r="K5" s="101"/>
      <c r="L5" s="101"/>
      <c r="M5" s="101"/>
      <c r="N5" s="101"/>
      <c r="O5" s="101"/>
      <c r="P5" s="101"/>
      <c r="Q5" s="102"/>
      <c r="R5" s="102"/>
      <c r="S5" s="102"/>
      <c r="T5" s="102"/>
      <c r="U5" s="102"/>
      <c r="V5" s="102"/>
      <c r="W5" s="102"/>
      <c r="X5" s="103"/>
      <c r="Y5" s="104" t="s">
        <v>156</v>
      </c>
      <c r="Z5" s="104" t="s">
        <v>157</v>
      </c>
      <c r="AA5" s="104" t="s">
        <v>156</v>
      </c>
      <c r="AB5" s="104" t="s">
        <v>157</v>
      </c>
      <c r="AC5" s="104" t="s">
        <v>156</v>
      </c>
      <c r="AD5" s="104" t="s">
        <v>157</v>
      </c>
      <c r="AE5" s="104" t="s">
        <v>156</v>
      </c>
      <c r="AF5" s="104" t="s">
        <v>157</v>
      </c>
      <c r="AG5" s="105" t="s">
        <v>156</v>
      </c>
      <c r="AH5" s="105" t="s">
        <v>157</v>
      </c>
      <c r="AI5" s="105" t="s">
        <v>156</v>
      </c>
      <c r="AJ5" s="105" t="s">
        <v>157</v>
      </c>
      <c r="AK5" s="105" t="s">
        <v>156</v>
      </c>
      <c r="AL5" s="105" t="s">
        <v>157</v>
      </c>
      <c r="AM5" s="105" t="s">
        <v>156</v>
      </c>
      <c r="AN5" s="105" t="s">
        <v>157</v>
      </c>
      <c r="AO5" s="106" t="s">
        <v>156</v>
      </c>
      <c r="AP5" s="106" t="s">
        <v>157</v>
      </c>
      <c r="AQ5" s="106" t="s">
        <v>156</v>
      </c>
      <c r="AR5" s="106" t="s">
        <v>157</v>
      </c>
      <c r="AS5" s="107" t="s">
        <v>156</v>
      </c>
      <c r="AT5" s="106" t="s">
        <v>157</v>
      </c>
      <c r="AU5" s="106" t="s">
        <v>156</v>
      </c>
      <c r="AV5" s="106" t="s">
        <v>157</v>
      </c>
      <c r="AW5" s="106" t="s">
        <v>156</v>
      </c>
      <c r="AX5" s="106" t="s">
        <v>157</v>
      </c>
      <c r="AY5" s="106" t="s">
        <v>156</v>
      </c>
      <c r="AZ5" s="106" t="s">
        <v>157</v>
      </c>
      <c r="BA5" s="106" t="s">
        <v>156</v>
      </c>
      <c r="BB5" s="106" t="s">
        <v>157</v>
      </c>
      <c r="BC5" s="106" t="s">
        <v>156</v>
      </c>
      <c r="BD5" s="106" t="s">
        <v>157</v>
      </c>
      <c r="BE5" s="106" t="s">
        <v>156</v>
      </c>
      <c r="BF5" s="106" t="s">
        <v>157</v>
      </c>
      <c r="BG5" s="106" t="s">
        <v>156</v>
      </c>
      <c r="BH5" s="106" t="s">
        <v>157</v>
      </c>
      <c r="BI5" s="106" t="s">
        <v>156</v>
      </c>
      <c r="BJ5" s="106" t="s">
        <v>157</v>
      </c>
      <c r="BK5" s="106" t="s">
        <v>156</v>
      </c>
      <c r="BL5" s="106" t="s">
        <v>157</v>
      </c>
      <c r="BM5" s="106" t="s">
        <v>156</v>
      </c>
      <c r="BN5" s="106" t="s">
        <v>157</v>
      </c>
      <c r="BO5" s="106" t="s">
        <v>156</v>
      </c>
      <c r="BP5" s="106" t="s">
        <v>157</v>
      </c>
      <c r="BQ5" s="108" t="s">
        <v>156</v>
      </c>
      <c r="BR5" s="106" t="s">
        <v>157</v>
      </c>
      <c r="BS5" s="106" t="s">
        <v>156</v>
      </c>
      <c r="BT5" s="106" t="s">
        <v>157</v>
      </c>
    </row>
    <row r="6" spans="1:72" ht="24.75" customHeight="1">
      <c r="A6" s="9"/>
      <c r="B6" s="5" t="s">
        <v>13</v>
      </c>
      <c r="C6" s="110"/>
      <c r="D6" s="110"/>
      <c r="E6" s="11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9"/>
      <c r="BQ6" s="9"/>
      <c r="BR6" s="9"/>
      <c r="BS6" s="112"/>
      <c r="BT6" s="9"/>
    </row>
    <row r="7" spans="1:72" ht="24.75" customHeight="1">
      <c r="A7" s="7"/>
      <c r="B7" s="8" t="s">
        <v>15</v>
      </c>
      <c r="C7" s="110"/>
      <c r="D7" s="110"/>
      <c r="E7" s="1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9"/>
      <c r="BQ7" s="9"/>
      <c r="BR7" s="9"/>
      <c r="BS7" s="112"/>
      <c r="BT7" s="9"/>
    </row>
    <row r="8" spans="1:72" ht="24.75" customHeight="1">
      <c r="A8" s="7"/>
      <c r="B8" s="8" t="s">
        <v>17</v>
      </c>
      <c r="C8" s="110"/>
      <c r="D8" s="110"/>
      <c r="E8" s="1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9"/>
      <c r="BQ8" s="9"/>
      <c r="BR8" s="9"/>
      <c r="BS8" s="112"/>
      <c r="BT8" s="9"/>
    </row>
    <row r="9" spans="1:72" ht="24.75" customHeight="1">
      <c r="A9" s="7"/>
      <c r="B9" s="8" t="s">
        <v>19</v>
      </c>
      <c r="C9" s="110"/>
      <c r="D9" s="1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14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9"/>
      <c r="BQ9" s="9"/>
      <c r="BR9" s="9"/>
      <c r="BS9" s="112"/>
      <c r="BT9" s="9"/>
    </row>
    <row r="10" spans="1:72" ht="24.75" customHeight="1">
      <c r="A10" s="7"/>
      <c r="B10" s="8" t="s">
        <v>158</v>
      </c>
      <c r="C10" s="110"/>
      <c r="D10" s="1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16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9"/>
      <c r="BQ10" s="9"/>
      <c r="BR10" s="9"/>
      <c r="BS10" s="112"/>
      <c r="BT10" s="9"/>
    </row>
    <row r="11" spans="1:72" ht="24.75" customHeight="1">
      <c r="A11" s="7"/>
      <c r="B11" s="8" t="s">
        <v>159</v>
      </c>
      <c r="C11" s="110"/>
      <c r="D11" s="110"/>
      <c r="E11" s="7"/>
      <c r="F11" s="7"/>
      <c r="G11" s="7"/>
      <c r="H11" s="7"/>
      <c r="I11" s="7"/>
      <c r="J11" s="117"/>
      <c r="K11" s="7"/>
      <c r="L11" s="1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ht="24.75" customHeight="1">
      <c r="A12" s="7"/>
      <c r="B12" s="119"/>
      <c r="C12" s="110"/>
      <c r="D12" s="1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ht="24.75" customHeight="1">
      <c r="A13" s="4"/>
      <c r="B13" s="121"/>
      <c r="C13" s="122"/>
      <c r="D13" s="12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7"/>
      <c r="S13" s="7"/>
      <c r="T13" s="7"/>
      <c r="U13" s="7"/>
      <c r="V13" s="7"/>
      <c r="W13" s="7"/>
      <c r="X13" s="7"/>
      <c r="Y13" s="7"/>
      <c r="Z13" s="123"/>
      <c r="AA13" s="123"/>
      <c r="AB13" s="123"/>
      <c r="AC13" s="11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24"/>
      <c r="AS13" s="7"/>
      <c r="AT13" s="7"/>
      <c r="AU13" s="7"/>
      <c r="AV13" s="7"/>
      <c r="AW13" s="7"/>
      <c r="AX13" s="7"/>
      <c r="AY13" s="7"/>
      <c r="AZ13" s="7"/>
      <c r="BA13" s="7"/>
      <c r="BB13" s="124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24.75" customHeight="1">
      <c r="A14" s="7"/>
      <c r="B14" s="121"/>
      <c r="C14" s="122"/>
      <c r="D14" s="12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24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24.75" customHeight="1">
      <c r="A15" s="7"/>
      <c r="B15" s="121"/>
      <c r="C15" s="122"/>
      <c r="D15" s="12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24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2" ht="24.75" customHeight="1">
      <c r="A16" s="7"/>
      <c r="B16" s="121"/>
      <c r="C16" s="122"/>
      <c r="D16" s="12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124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28125" style="34" customWidth="1"/>
    <col min="2" max="2" width="12.7109375" style="34" customWidth="1"/>
    <col min="3" max="3" width="11.421875" style="34" customWidth="1"/>
    <col min="4" max="4" width="19.57421875" style="34" customWidth="1"/>
    <col min="5" max="5" width="14.140625" style="34" customWidth="1"/>
    <col min="6" max="6" width="13.00390625" style="34" customWidth="1"/>
    <col min="7" max="7" width="13.8515625" style="34" customWidth="1"/>
    <col min="8" max="8" width="16.57421875" style="34" customWidth="1"/>
    <col min="9" max="9" width="13.8515625" style="34" customWidth="1"/>
    <col min="10" max="10" width="16.28125" style="34" customWidth="1"/>
    <col min="11" max="11" width="13.57421875" style="34" customWidth="1"/>
    <col min="12" max="12" width="15.140625" style="34" customWidth="1"/>
    <col min="13" max="13" width="15.7109375" style="34" customWidth="1"/>
    <col min="14" max="14" width="15.00390625" style="34" customWidth="1"/>
    <col min="15" max="15" width="13.8515625" style="34" customWidth="1"/>
    <col min="16" max="16" width="16.00390625" style="34" customWidth="1"/>
    <col min="17" max="17" width="13.8515625" style="34" customWidth="1"/>
    <col min="18" max="16384" width="11.421875" style="34" customWidth="1"/>
  </cols>
  <sheetData>
    <row r="1" ht="15" customHeight="1"/>
    <row r="2" spans="1:12" ht="15" customHeight="1">
      <c r="A2" s="67" t="s">
        <v>104</v>
      </c>
      <c r="B2" s="67"/>
      <c r="C2" s="67"/>
      <c r="E2" s="47"/>
      <c r="F2" s="47"/>
      <c r="G2" s="47"/>
      <c r="H2" s="47"/>
      <c r="I2" s="47"/>
      <c r="J2" s="47"/>
      <c r="K2" s="47"/>
      <c r="L2" s="47"/>
    </row>
    <row r="3" spans="1:17" s="50" customFormat="1" ht="57" customHeight="1">
      <c r="A3" s="46"/>
      <c r="B3" s="46"/>
      <c r="C3" s="46"/>
      <c r="D3" s="68"/>
      <c r="E3" s="69" t="s">
        <v>105</v>
      </c>
      <c r="F3" s="69" t="s">
        <v>106</v>
      </c>
      <c r="G3" s="69" t="s">
        <v>107</v>
      </c>
      <c r="H3" s="69" t="s">
        <v>107</v>
      </c>
      <c r="I3" s="69" t="s">
        <v>107</v>
      </c>
      <c r="J3" s="70" t="s">
        <v>108</v>
      </c>
      <c r="K3" s="57" t="s">
        <v>109</v>
      </c>
      <c r="L3" s="71" t="s">
        <v>110</v>
      </c>
      <c r="M3" s="69" t="s">
        <v>111</v>
      </c>
      <c r="N3" s="73" t="s">
        <v>112</v>
      </c>
      <c r="O3" s="73" t="s">
        <v>113</v>
      </c>
      <c r="P3" s="73" t="s">
        <v>113</v>
      </c>
      <c r="Q3" s="73" t="s">
        <v>113</v>
      </c>
    </row>
    <row r="4" spans="1:17" s="50" customFormat="1" ht="22.5" customHeight="1">
      <c r="A4" s="46"/>
      <c r="B4" s="46"/>
      <c r="C4" s="46"/>
      <c r="D4" s="68"/>
      <c r="E4" s="78" t="s">
        <v>120</v>
      </c>
      <c r="F4" s="74"/>
      <c r="G4" s="75" t="s">
        <v>114</v>
      </c>
      <c r="H4" s="75" t="s">
        <v>115</v>
      </c>
      <c r="I4" s="75" t="s">
        <v>116</v>
      </c>
      <c r="J4" s="75" t="s">
        <v>121</v>
      </c>
      <c r="K4" s="76"/>
      <c r="L4" s="80" t="s">
        <v>122</v>
      </c>
      <c r="M4" s="75" t="s">
        <v>123</v>
      </c>
      <c r="N4" s="72"/>
      <c r="O4" s="75" t="s">
        <v>117</v>
      </c>
      <c r="P4" s="75" t="s">
        <v>118</v>
      </c>
      <c r="Q4" s="75" t="s">
        <v>119</v>
      </c>
    </row>
    <row r="5" spans="1:17" ht="33" customHeight="1">
      <c r="A5" s="56" t="s">
        <v>2</v>
      </c>
      <c r="B5" s="56" t="s">
        <v>3</v>
      </c>
      <c r="C5" s="56" t="s">
        <v>4</v>
      </c>
      <c r="D5" s="77" t="s">
        <v>84</v>
      </c>
      <c r="E5" s="35"/>
      <c r="F5" s="37"/>
      <c r="G5" s="35"/>
      <c r="H5" s="35"/>
      <c r="I5" s="35"/>
      <c r="J5" s="35"/>
      <c r="K5" s="75"/>
      <c r="L5" s="35"/>
      <c r="M5" s="35"/>
      <c r="N5" s="81"/>
      <c r="O5" s="81"/>
      <c r="P5" s="81"/>
      <c r="Q5" s="81"/>
    </row>
    <row r="6" spans="1:17" ht="15" customHeight="1">
      <c r="A6" s="56"/>
      <c r="B6" s="82"/>
      <c r="C6" s="82"/>
      <c r="D6" s="83"/>
      <c r="E6" s="75"/>
      <c r="F6" s="37"/>
      <c r="G6" s="35"/>
      <c r="H6" s="35"/>
      <c r="I6" s="35"/>
      <c r="J6" s="75"/>
      <c r="K6" s="79"/>
      <c r="L6" s="80"/>
      <c r="M6" s="84"/>
      <c r="N6" s="81"/>
      <c r="O6" s="81"/>
      <c r="P6" s="81"/>
      <c r="Q6" s="81"/>
    </row>
    <row r="7" spans="1:17" ht="15" customHeight="1">
      <c r="A7" s="56"/>
      <c r="B7" s="82"/>
      <c r="C7" s="82"/>
      <c r="D7" s="83"/>
      <c r="E7" s="75"/>
      <c r="F7" s="37"/>
      <c r="G7" s="35"/>
      <c r="H7" s="35"/>
      <c r="I7" s="35"/>
      <c r="J7" s="75"/>
      <c r="K7" s="79"/>
      <c r="L7" s="80"/>
      <c r="M7" s="84"/>
      <c r="N7" s="81"/>
      <c r="O7" s="81"/>
      <c r="P7" s="81"/>
      <c r="Q7" s="81"/>
    </row>
    <row r="8" spans="1:17" ht="15" customHeight="1">
      <c r="A8" s="56"/>
      <c r="B8" s="82"/>
      <c r="C8" s="82"/>
      <c r="D8" s="83"/>
      <c r="E8" s="75"/>
      <c r="F8" s="37"/>
      <c r="G8" s="35"/>
      <c r="H8" s="35"/>
      <c r="I8" s="35"/>
      <c r="J8" s="75"/>
      <c r="K8" s="79"/>
      <c r="L8" s="80"/>
      <c r="M8" s="84"/>
      <c r="N8" s="81"/>
      <c r="O8" s="81"/>
      <c r="P8" s="81"/>
      <c r="Q8" s="81"/>
    </row>
    <row r="9" spans="1:17" ht="15" customHeight="1">
      <c r="A9" s="56"/>
      <c r="B9" s="82"/>
      <c r="C9" s="82"/>
      <c r="D9" s="83"/>
      <c r="E9" s="75"/>
      <c r="F9" s="37"/>
      <c r="G9" s="35"/>
      <c r="H9" s="35"/>
      <c r="I9" s="35"/>
      <c r="J9" s="75"/>
      <c r="K9" s="79"/>
      <c r="L9" s="80"/>
      <c r="M9" s="84"/>
      <c r="N9" s="81"/>
      <c r="O9" s="81"/>
      <c r="P9" s="81"/>
      <c r="Q9" s="81"/>
    </row>
    <row r="10" spans="1:17" ht="15" customHeight="1">
      <c r="A10" s="56"/>
      <c r="B10" s="82"/>
      <c r="C10" s="82"/>
      <c r="D10" s="83"/>
      <c r="E10" s="75"/>
      <c r="F10" s="37"/>
      <c r="G10" s="35"/>
      <c r="H10" s="35"/>
      <c r="I10" s="35"/>
      <c r="J10" s="75"/>
      <c r="K10" s="79"/>
      <c r="L10" s="80"/>
      <c r="M10" s="84"/>
      <c r="N10" s="81"/>
      <c r="O10" s="81"/>
      <c r="P10" s="81"/>
      <c r="Q10" s="81"/>
    </row>
    <row r="11" spans="1:17" ht="15" customHeight="1">
      <c r="A11" s="56"/>
      <c r="B11" s="82"/>
      <c r="C11" s="82"/>
      <c r="D11" s="83"/>
      <c r="E11" s="75"/>
      <c r="F11" s="37"/>
      <c r="G11" s="35"/>
      <c r="H11" s="35"/>
      <c r="I11" s="35"/>
      <c r="J11" s="75"/>
      <c r="K11" s="79"/>
      <c r="L11" s="80"/>
      <c r="M11" s="84"/>
      <c r="N11" s="81"/>
      <c r="O11" s="81"/>
      <c r="P11" s="81"/>
      <c r="Q11" s="81"/>
    </row>
    <row r="12" spans="1:17" ht="15" customHeight="1">
      <c r="A12" s="56"/>
      <c r="B12" s="82"/>
      <c r="C12" s="82"/>
      <c r="D12" s="83"/>
      <c r="E12" s="75"/>
      <c r="F12" s="37"/>
      <c r="G12" s="35"/>
      <c r="H12" s="35"/>
      <c r="I12" s="35"/>
      <c r="J12" s="75"/>
      <c r="K12" s="79"/>
      <c r="L12" s="80"/>
      <c r="M12" s="84"/>
      <c r="N12" s="81"/>
      <c r="O12" s="81"/>
      <c r="P12" s="81"/>
      <c r="Q12" s="81"/>
    </row>
    <row r="13" spans="1:17" ht="15" customHeight="1">
      <c r="A13" s="56"/>
      <c r="B13" s="82"/>
      <c r="C13" s="82"/>
      <c r="D13" s="83"/>
      <c r="E13" s="75"/>
      <c r="F13" s="37"/>
      <c r="G13" s="35"/>
      <c r="H13" s="35"/>
      <c r="I13" s="35"/>
      <c r="J13" s="75"/>
      <c r="K13" s="79"/>
      <c r="L13" s="80"/>
      <c r="M13" s="84"/>
      <c r="N13" s="81"/>
      <c r="O13" s="81"/>
      <c r="P13" s="81"/>
      <c r="Q13" s="81"/>
    </row>
    <row r="14" spans="1:17" ht="15" customHeight="1">
      <c r="A14" s="56"/>
      <c r="B14" s="82"/>
      <c r="C14" s="82"/>
      <c r="D14" s="83"/>
      <c r="E14" s="75"/>
      <c r="F14" s="37"/>
      <c r="G14" s="35"/>
      <c r="H14" s="35"/>
      <c r="I14" s="35"/>
      <c r="J14" s="75"/>
      <c r="K14" s="79"/>
      <c r="L14" s="80"/>
      <c r="M14" s="84"/>
      <c r="N14" s="81"/>
      <c r="O14" s="81"/>
      <c r="P14" s="81"/>
      <c r="Q14" s="81"/>
    </row>
    <row r="15" spans="5:14" ht="12.75"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5:14" ht="12.75"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5:14" ht="12.75"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5:15" ht="12.75">
      <c r="E18" s="47"/>
      <c r="F18" s="47"/>
      <c r="H18" s="85"/>
      <c r="I18" s="85"/>
      <c r="J18" s="47"/>
      <c r="K18" s="47"/>
      <c r="L18" s="47"/>
      <c r="M18" s="47"/>
      <c r="N18" s="47"/>
      <c r="O18" s="85"/>
    </row>
    <row r="19" spans="5:15" ht="12.75">
      <c r="E19" s="47"/>
      <c r="F19" s="47"/>
      <c r="H19" s="85"/>
      <c r="I19" s="85"/>
      <c r="J19" s="47"/>
      <c r="K19" s="47"/>
      <c r="L19" s="47"/>
      <c r="M19" s="47"/>
      <c r="N19" s="47"/>
      <c r="O19" s="85"/>
    </row>
    <row r="20" spans="5:15" ht="12.75">
      <c r="E20" s="47"/>
      <c r="F20" s="47"/>
      <c r="H20" s="85"/>
      <c r="I20" s="85"/>
      <c r="J20" s="47"/>
      <c r="K20" s="47"/>
      <c r="L20" s="47"/>
      <c r="M20" s="47"/>
      <c r="N20" s="47"/>
      <c r="O20" s="85"/>
    </row>
    <row r="21" spans="1:12" ht="12.75">
      <c r="A21" s="47"/>
      <c r="B21" s="47"/>
      <c r="C21" s="47"/>
      <c r="D21" s="47"/>
      <c r="E21" s="47"/>
      <c r="F21" s="47"/>
      <c r="G21" s="86"/>
      <c r="H21" s="86"/>
      <c r="I21" s="86"/>
      <c r="J21" s="47"/>
      <c r="K21" s="47"/>
      <c r="L21" s="47"/>
    </row>
    <row r="26" ht="12.75">
      <c r="N2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sdepablo</cp:lastModifiedBy>
  <cp:lastPrinted>2008-08-10T22:51:58Z</cp:lastPrinted>
  <dcterms:created xsi:type="dcterms:W3CDTF">2008-07-13T00:27:01Z</dcterms:created>
  <dcterms:modified xsi:type="dcterms:W3CDTF">2008-08-11T19:38:04Z</dcterms:modified>
  <cp:category/>
  <cp:version/>
  <cp:contentType/>
  <cp:contentStatus/>
</cp:coreProperties>
</file>