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9" activeTab="10"/>
  </bookViews>
  <sheets>
    <sheet name="Tapa resumen" sheetId="1" r:id="rId1"/>
    <sheet name="1. organización (1)" sheetId="2" r:id="rId2"/>
    <sheet name="1. organización (2)" sheetId="3" r:id="rId3"/>
    <sheet name="2. directrices técnicas" sheetId="4" r:id="rId4"/>
    <sheet name="3. Recursos humanos" sheetId="5" r:id="rId5"/>
    <sheet name="4. vigilancia y supervision (1)" sheetId="6" r:id="rId6"/>
    <sheet name="4. vigilancia y supervisión (2)" sheetId="7" r:id="rId7"/>
    <sheet name="5. Microbiología" sheetId="8" r:id="rId8"/>
    <sheet name="6. Aspectos del ambiente físico" sheetId="9" r:id="rId9"/>
    <sheet name="7. Monitorización del programa" sheetId="10" r:id="rId10"/>
    <sheet name="8. Vínculos con Salud Pública" sheetId="11" r:id="rId11"/>
    <sheet name="resumen prioritarios" sheetId="12" r:id="rId12"/>
    <sheet name="Hoja1" sheetId="13" r:id="rId13"/>
  </sheets>
  <definedNames/>
  <calcPr fullCalcOnLoad="1"/>
</workbook>
</file>

<file path=xl/sharedStrings.xml><?xml version="1.0" encoding="utf-8"?>
<sst xmlns="http://schemas.openxmlformats.org/spreadsheetml/2006/main" count="762" uniqueCount="503">
  <si>
    <t>Componentes</t>
  </si>
  <si>
    <t>Elementos</t>
  </si>
  <si>
    <t>1.2 Las actividades incluyen la prevención de IAAS en:</t>
  </si>
  <si>
    <t>1.2.a Pacientes</t>
  </si>
  <si>
    <t>1.2.b Personal de salud</t>
  </si>
  <si>
    <t>1.2.c Visitas y acompañantes de los enfermos</t>
  </si>
  <si>
    <t>1.3 Las funciones del PCI establecen que es responsable institucional de:</t>
  </si>
  <si>
    <t>1.3.b Desarrollo de normas, guías y estandarización de prácticas de prevención de IAAS</t>
  </si>
  <si>
    <t>1.3.b.1 Precauciones estándar</t>
  </si>
  <si>
    <t xml:space="preserve">1.3.b.2 Selección y uso apropiado de antisépticos     </t>
  </si>
  <si>
    <t>1.3.b.3 Mantención de técnica aséptica en procedimientos clínicos</t>
  </si>
  <si>
    <t>1.3.b.4 Esterilización y desinfección de material clínico</t>
  </si>
  <si>
    <t>1.3.b.5 Precauciones para aislamiento</t>
  </si>
  <si>
    <t>1.3.c Manejo de brotes *</t>
  </si>
  <si>
    <t>1.3.d Capacitación de personal de salud</t>
  </si>
  <si>
    <t>1.3.f  Participación en la selección y provisión de insumos adecuados para la prevención y control de IAAS ( PCI define los antisépticos que se emplean en el establecimiento)</t>
  </si>
  <si>
    <t>1.3.g Definir los criterios técnicos para planes de preparación y respuesta ante emergencias relacionadas con enfermedades transmisibles (ej.: epidemias)</t>
  </si>
  <si>
    <t>1.4 La relación entre las actividades del PCI y otras acciones sobre temas afines deben estar especificadas.  Al  menos deben establecerse las responsabilidades y modalidad de coordinación entre los encargados de las IAAS y los grupos a cargo de:</t>
  </si>
  <si>
    <t>1.4.a Prevención y contención de resistencia antimicrobiana</t>
  </si>
  <si>
    <t>1.4.b Tuberculosis, VIH y otros programas relevantes de salud pública</t>
  </si>
  <si>
    <t>1.4.c Bioseguridad de laboratorios</t>
  </si>
  <si>
    <t>1.4.d Salud ocupacional</t>
  </si>
  <si>
    <t>1.4.e Calidad de la atención en salud y seguridad de los pacientes</t>
  </si>
  <si>
    <t>cumple</t>
  </si>
  <si>
    <t>aplican ---- &gt;</t>
  </si>
  <si>
    <t>cumple ----&gt;</t>
  </si>
  <si>
    <t>1.5.a.2 Enfermeras</t>
  </si>
  <si>
    <t>1.5.a.2.b Tiempo asignado para las funciones</t>
  </si>
  <si>
    <t>1.5.a.2.b.1 Al menos 44 horas semanales por cada 250 camas *</t>
  </si>
  <si>
    <t>1.5.b.2  Asignación presupuestaria</t>
  </si>
  <si>
    <t>1.5.c.1   Equipo de computación e impresora</t>
  </si>
  <si>
    <t>MEDICO 1.5.a.1.b</t>
  </si>
  <si>
    <t>Reales</t>
  </si>
  <si>
    <t>ENFERMERA 1.5.a.2.b.1.</t>
  </si>
  <si>
    <t>n camas</t>
  </si>
  <si>
    <t>n horas reales</t>
  </si>
  <si>
    <t>2.1.a Precauciones estándar</t>
  </si>
  <si>
    <t>2.1.d Manejo de residuos hospitalarios de riesgo</t>
  </si>
  <si>
    <t>elementos</t>
  </si>
  <si>
    <t xml:space="preserve">3.2 Programa de capacitación en materias relacionadas con la prevención de IAAS en el personal de salud </t>
  </si>
  <si>
    <t>cumplimiento</t>
  </si>
  <si>
    <t>5.1.d.1 Interno</t>
  </si>
  <si>
    <t>5.1.d.2 Externo</t>
  </si>
  <si>
    <t>5.3 El PCI produce información microbiológica que incluye:</t>
  </si>
  <si>
    <t>se cumple</t>
  </si>
  <si>
    <t>total aplicable</t>
  </si>
  <si>
    <t>7.1.e. Las principales prácticas de prevencion se cumplen*</t>
  </si>
  <si>
    <t>Ámbitos</t>
  </si>
  <si>
    <t>cumplidos</t>
  </si>
  <si>
    <t>aplicables</t>
  </si>
  <si>
    <t>%</t>
  </si>
  <si>
    <t>criterios requeridos de cumplimiento</t>
  </si>
  <si>
    <t>organización</t>
  </si>
  <si>
    <t>recursos humanos</t>
  </si>
  <si>
    <t>vigilancia de IAAS y supervisión de prácticas</t>
  </si>
  <si>
    <t>microbiología</t>
  </si>
  <si>
    <t>requerimientos ambientales</t>
  </si>
  <si>
    <t>monitorización del programa</t>
  </si>
  <si>
    <t>vínculos con Salud Pública</t>
  </si>
  <si>
    <t>TOTAL</t>
  </si>
  <si>
    <t>II.    TOTAL  85% o más del total de elementos</t>
  </si>
  <si>
    <t>elementos prioritarios</t>
  </si>
  <si>
    <t xml:space="preserve"> III.    95% o más de elementos prioritarios</t>
  </si>
  <si>
    <t>deben cumplirse criterios I., II. y III.</t>
  </si>
  <si>
    <t>vigilancia y supervisión</t>
  </si>
  <si>
    <t>monitorización</t>
  </si>
  <si>
    <t>ámbito</t>
  </si>
  <si>
    <t>elemento prioritario</t>
  </si>
  <si>
    <t>cumplido</t>
  </si>
  <si>
    <t>Hospital</t>
  </si>
  <si>
    <t>hospital</t>
  </si>
  <si>
    <t xml:space="preserve">hospital </t>
  </si>
  <si>
    <t>1.4.f Manejo de residuos hospitalarios y otras materias ambientales</t>
  </si>
  <si>
    <t>4.1 Vigilancia de IAAS</t>
  </si>
  <si>
    <t>4.2 Supervisión de prácticas</t>
  </si>
  <si>
    <t xml:space="preserve">Fecha evaluación </t>
  </si>
  <si>
    <t>1.1 Existe un programa de control (PCI) de IAAS que :</t>
  </si>
  <si>
    <t>1.3.a Vigilancia de IAAS *</t>
  </si>
  <si>
    <t>1.1.a Depende del nivel técnico más alto del hospital*</t>
  </si>
  <si>
    <t>1.5.a.2.c Autoridad para desarrollar las tareas requeridas de prevención y control de IIH*</t>
  </si>
  <si>
    <t>2.1.e Salud del personal</t>
  </si>
  <si>
    <t>2.1.e.1 Programa de vacunación</t>
  </si>
  <si>
    <t>2.1.e.2  Protocolo de manejo de exposiciones laborales a agentes biológicos</t>
  </si>
  <si>
    <t xml:space="preserve">2.1.a.2 Esterilización y desinfección de materiales </t>
  </si>
  <si>
    <t>2.1.a.3 Prevención  y manejo de exposición a cortopunzantes</t>
  </si>
  <si>
    <t xml:space="preserve">2.1.b Precauciones de aislamiento para las patologías infecciosas de importancia    </t>
  </si>
  <si>
    <t>2.1.b.1 Ubicación del paciente</t>
  </si>
  <si>
    <t>2.1.b.2 Uso de equipo de protección personal</t>
  </si>
  <si>
    <t>2.1.c Procedimientos clínicos preventivos que incluya al menos:</t>
  </si>
  <si>
    <t>2.1.c.1 Seguridad en punciones venosas e inyecciones</t>
  </si>
  <si>
    <t>1.1.b Cuenta con objetivos y metas para infecciones endémicas para el período</t>
  </si>
  <si>
    <t>aplican</t>
  </si>
  <si>
    <r>
      <t>4.2.c.1</t>
    </r>
    <r>
      <rPr>
        <sz val="10"/>
        <rFont val="Times New Roman"/>
        <family val="1"/>
      </rPr>
      <t xml:space="preserve"> La información [sobre cumplimiento de prácticas] se analiza al menos anualmente y se emite un informe </t>
    </r>
  </si>
  <si>
    <t>Resumen de cumplimiento de los elementos prioritarios</t>
  </si>
  <si>
    <t>Conclusión de la evaluación</t>
  </si>
  <si>
    <t>Evaluadores</t>
  </si>
  <si>
    <t>1.5 La organización del PCI tiene al menos:</t>
  </si>
  <si>
    <t>1.5.a Equipo técnico profesional compuesto por:</t>
  </si>
  <si>
    <t>1.5.a.1 Médicos</t>
  </si>
  <si>
    <t>1.5.a.1.a Capacitación formal en control de infecciones</t>
  </si>
  <si>
    <t>1.5.a.1.a.1  Principios generales de prevención y control de IAAS *</t>
  </si>
  <si>
    <t>1.5.a.1.a.2  Epidemiología básica</t>
  </si>
  <si>
    <t>1.5.a.1.a.3  Vigilancia de IAAS</t>
  </si>
  <si>
    <t>1.5.a.1.a.4  Manejo de brotes</t>
  </si>
  <si>
    <t>1.5.a.1.b Tiempo asignado de al menos 5 horas semanales para sus funciones*</t>
  </si>
  <si>
    <t>1.5.a.1.c Autoridad para desarrollar las tareas requeridas de prevención y control de IAAS*</t>
  </si>
  <si>
    <t>1.5.a.2.a Capacitación formal en control de infecciones</t>
  </si>
  <si>
    <t>1.5.a.2.a.1  Principios generales de prevención y control de IAAS*</t>
  </si>
  <si>
    <t>1.5.a.2.a.2  Epidemiología básica</t>
  </si>
  <si>
    <t>1.5.a.2.a.3  Vigilancia de IAAS *</t>
  </si>
  <si>
    <t>1.5.a.2.a.4  Supervisión de prácticas de atención</t>
  </si>
  <si>
    <t>1.5.a.2.b.2 En hospitales de más de 200 camas, al menos una de las enfermeras está asignada a jornada completa al PCI</t>
  </si>
  <si>
    <t>1.5.b Apoyo administrativo</t>
  </si>
  <si>
    <t>1.5.b.1  Secretaria</t>
  </si>
  <si>
    <t>1.5.c Apoyo informático</t>
  </si>
  <si>
    <t>1.5.c.2   Acceso permanente a internet</t>
  </si>
  <si>
    <t>1.5.c.3   Acceso a técnico en informática</t>
  </si>
  <si>
    <t>3.1 El programa de capacitación general al personal de salud en prevención y control de IAAS incluye:</t>
  </si>
  <si>
    <t>3.1.a Profesionales de equipo técnico de prevención de IAAS</t>
  </si>
  <si>
    <t xml:space="preserve">3.1.a.1  Actualización en control de IAAS  </t>
  </si>
  <si>
    <t>3.1.a.1.a  Asistencia a cursos, seminarios, o congresos científicos</t>
  </si>
  <si>
    <t xml:space="preserve">3.1.a.1.b  Acceso a bibliografía especializada </t>
  </si>
  <si>
    <t xml:space="preserve">3.1.b.1  Inducción sobre objetivos, metas y actividades del programa local </t>
  </si>
  <si>
    <t>3.1.b.2 Inducción sobre responsabilidades de cada uno en las actividades</t>
  </si>
  <si>
    <t>3.1.b.3 Inducción sobre personas a quienes recurrir para consultas (ej.: médico IAAS; encargado de salud del personal)</t>
  </si>
  <si>
    <t>3.1.b.4 Normas permanentes que deben cumplirse de acuerdo a sus funciones al ingreso y cada vez que se modifique una norma vigente o se establezca una nueva</t>
  </si>
  <si>
    <t>3.1.c Otros funcionarios que apoyan la gestión del programa (Área administrativa y gerencial)  que recibirán los siguientes contenidos:</t>
  </si>
  <si>
    <t>3.1.c.1 Inducción sobre objetivos, metas y actividades del programa local</t>
  </si>
  <si>
    <t>3.1.c.2 Inducción sobre personas a quienes recurrir para consultas (ej.: médico IAAS; encargado de salud del personal)</t>
  </si>
  <si>
    <t xml:space="preserve">3.2.a Prevención y manejo de agentes microbiológicos </t>
  </si>
  <si>
    <t xml:space="preserve">3.2.a.1 Implementación de medidas de prevención  generales </t>
  </si>
  <si>
    <t>3.2.a.1.a  Equipos de protección personal</t>
  </si>
  <si>
    <t>3.2.a.1.b  Precaución de exposición a cortopunzantes</t>
  </si>
  <si>
    <t xml:space="preserve">3.2.a.2 Implementación de medidas específicas ante exposición accidental </t>
  </si>
  <si>
    <t>3.2.a.2.a Manejo de exposición a sangre o fluidos corporales</t>
  </si>
  <si>
    <t xml:space="preserve">3.2.b Manejo de personal con enfermedades transmisibles </t>
  </si>
  <si>
    <t>3.2.c.1 Óxido de etileno</t>
  </si>
  <si>
    <t>3.2.c.2 Glutaraldehido</t>
  </si>
  <si>
    <t>3.2.c.3 Orthophtalaldehido</t>
  </si>
  <si>
    <t>3.2.c.4 Formaldehído</t>
  </si>
  <si>
    <t>3.2.c.4  Formaldehido</t>
  </si>
  <si>
    <t>4.1.a La vigilancia incluye al menos:</t>
  </si>
  <si>
    <t xml:space="preserve">4.1.a.1.a infecciones urinarias asociadas a uso de catéter urinario permanente </t>
  </si>
  <si>
    <t>4.1.a.1.b septicemias asociadas a catéter venoso central</t>
  </si>
  <si>
    <t>4.1.a.1.c neumonía asociada a ventilación mecánica</t>
  </si>
  <si>
    <t>4.1.a.1.d infección herida operatoria</t>
  </si>
  <si>
    <t>4.1.a.1.e endometritis según tipo de parto</t>
  </si>
  <si>
    <t>4.1.a.1.g infecciones respiratorias agudas en pediatría</t>
  </si>
  <si>
    <t>4.1.a.1.h infecciones del sistema  nervioso central asociadas a válvulas de derivación</t>
  </si>
  <si>
    <t xml:space="preserve">4.1.a.2 Detección de brotes </t>
  </si>
  <si>
    <t>4.1.a.3 Infecciones por agentes  de importancia epidemiológica (ej. Infecciones por bacterias multirresistentes)</t>
  </si>
  <si>
    <t>4.1.b El sistema de vigilancia de IAAS establece:</t>
  </si>
  <si>
    <t xml:space="preserve">4.1.b.1 Objetivos de la vigilancia </t>
  </si>
  <si>
    <t xml:space="preserve">4.1.b.1.a conocer incidencia de infecciones </t>
  </si>
  <si>
    <t>4.1.b.1.b detectar brotes</t>
  </si>
  <si>
    <t>4.1.b.1.c evaluar impacto de las intervenciones</t>
  </si>
  <si>
    <t xml:space="preserve">4.1.b.2 Definiciones estandarizadas de “caso” </t>
  </si>
  <si>
    <t>4.1.b.3 Método de detección de infecciones  (numerador)</t>
  </si>
  <si>
    <t>4.1.b.4 Método de detección de población expuesta  (denominador)</t>
  </si>
  <si>
    <t xml:space="preserve">4.1.c Se realiza vigilancia activa que incluye: </t>
  </si>
  <si>
    <t>4.1.c.1 Como responsable de la pesquisa de casos al equipo de vigilancia*</t>
  </si>
  <si>
    <t>4.1.c.2 Revisión de historias clínicas de pacientes de riesgo</t>
  </si>
  <si>
    <t>4.1.c.3 Revisión de historias clínicas al menos semanal</t>
  </si>
  <si>
    <t>4.1.d Se evalúa la calidad de la información</t>
  </si>
  <si>
    <t>4.1.d.1 Se realizan estudios de prevalencia, incidencia u otros para conocer la capacidad del sistema para detectar las IAAS</t>
  </si>
  <si>
    <t>4.1.d.2 La evaluación de la calidad de la información es al menos anual</t>
  </si>
  <si>
    <t>4.1.e La información se analiza y se difunde</t>
  </si>
  <si>
    <t>4.1.e.1 Existen informes periódicos de la situación de IAAS distribuidos a los niveles de decisión del hospital *</t>
  </si>
  <si>
    <t>4.1.e.2 Existen informes de los estudios de brotes epidémicos</t>
  </si>
  <si>
    <t xml:space="preserve">4.1.e.3 Se envía la información al nivel central </t>
  </si>
  <si>
    <t>4.2.a Existe un sistema de supervisión de prácticas de prevención de IAAS</t>
  </si>
  <si>
    <t xml:space="preserve">4.2.a.1 Se han designado los profesionales encargados de evaluar el cumplimiento de prácticas </t>
  </si>
  <si>
    <t>4.2.b Se supervisan las principales prácticas de prevención de IAAS que incluyen</t>
  </si>
  <si>
    <t>4.2.b.1 Precauciones estándar</t>
  </si>
  <si>
    <t>4.2.b.1.a Higiene de manos*</t>
  </si>
  <si>
    <t>4.2.b.1.b Aislamiento de pacientes</t>
  </si>
  <si>
    <t>4.2.b.1.c Prevención de accidentes cortopunzantes</t>
  </si>
  <si>
    <t>4.2.b.1.d Uso de equipos de protección personal</t>
  </si>
  <si>
    <t xml:space="preserve">4.2.b.1.e  Uso de antisépticos y desinfectantes </t>
  </si>
  <si>
    <t>4.2.b.2 Prevención de infecciones asociadas a procedimientos invasivos y otros procedimientos asociados a las IAAS*</t>
  </si>
  <si>
    <t>4.2.b.3 Esterilización y desinfección de elementos clínicos</t>
  </si>
  <si>
    <t xml:space="preserve">4.2.b.3.a Proceso de esterilización </t>
  </si>
  <si>
    <t>4.2.b.3.b Proceso de desinfección de alto nivel</t>
  </si>
  <si>
    <t xml:space="preserve">4.2.c La información sobre cumplimiento de prácticas se divulga </t>
  </si>
  <si>
    <t>4.2.c.1 La información se analiza al menos anualmente y se emite un informe*</t>
  </si>
  <si>
    <t>4.2.c.2 Los informes se distribuyen a los niveles de decisión del hospital</t>
  </si>
  <si>
    <t>5.1 Existe normativa específica de laboratorio de microbiología que incluye al menos:</t>
  </si>
  <si>
    <t>5.1.a Técnicas estandarizadas para:</t>
  </si>
  <si>
    <t>5.1.a.1 hemocultivos</t>
  </si>
  <si>
    <t>5.1.a.2 urocultivos</t>
  </si>
  <si>
    <t>5.1.a.3 cultivo de secreciones</t>
  </si>
  <si>
    <t>5.1.a.4 cultivo para anaerobios</t>
  </si>
  <si>
    <t>5.1.a.5 diagnóstico viral</t>
  </si>
  <si>
    <t>5.1.a.7 estudio de resistencia antimicrobiana</t>
  </si>
  <si>
    <t>5.1.b Normas de toma y envío de muestras microbiológicas</t>
  </si>
  <si>
    <t>5.1.b.1 hemocultivos</t>
  </si>
  <si>
    <t>5.1.b.2 urocultivos</t>
  </si>
  <si>
    <t>5.1.b.3 secreciones</t>
  </si>
  <si>
    <t>5.1.b.4 anaerobios</t>
  </si>
  <si>
    <t>5.1.b.5 virus</t>
  </si>
  <si>
    <t xml:space="preserve">5.1.c Registros mínimos </t>
  </si>
  <si>
    <t xml:space="preserve">5.1.c.1 identificación del paciente </t>
  </si>
  <si>
    <t>5.1.c.2 tipo de muestra</t>
  </si>
  <si>
    <t>5.1.c.3 informe de resultado</t>
  </si>
  <si>
    <t>5.1.c.4 fecha de muestra</t>
  </si>
  <si>
    <t>5.1.d Control de calidad de laboratorio</t>
  </si>
  <si>
    <t>5.1.e Bioseguridad</t>
  </si>
  <si>
    <t>5.2 Supervisión de toma y envío de muestras microbiológicas</t>
  </si>
  <si>
    <t>5.2.a  Hemocultivos</t>
  </si>
  <si>
    <t>5.2.b  Urocultivos</t>
  </si>
  <si>
    <t>5.3.a Informe de patógenos de IAAS según tipo de muestra y servicios de donde provienen</t>
  </si>
  <si>
    <t>5.3.b Informe de patrones de susceptibilidad a antimicrobianos de patógenos de importancia</t>
  </si>
  <si>
    <r>
      <t xml:space="preserve">5.1.a.6  diagnóstico de patógenos específicos tales como </t>
    </r>
    <r>
      <rPr>
        <i/>
        <sz val="10"/>
        <color indexed="8"/>
        <rFont val="Times New Roman"/>
        <family val="1"/>
      </rPr>
      <t>C. difficile</t>
    </r>
    <r>
      <rPr>
        <sz val="10"/>
        <color indexed="8"/>
        <rFont val="Times New Roman"/>
        <family val="1"/>
      </rPr>
      <t xml:space="preserve"> y otros</t>
    </r>
  </si>
  <si>
    <t>6.1 El PCI participa en las recomendaciones para:</t>
  </si>
  <si>
    <t>6.1.a Provisión de agua potable</t>
  </si>
  <si>
    <t xml:space="preserve">6.1.b Instalación y condiciones para higiene de manos </t>
  </si>
  <si>
    <t xml:space="preserve">6.1.c Almacenamiento de insumos estériles </t>
  </si>
  <si>
    <t>6.1.d Construcción y remodelación en el establecimiento de atención en salud</t>
  </si>
  <si>
    <t>6.2 Existen evaluaciones del PCI sobre las medidas  para prevención y control de IAAS en:</t>
  </si>
  <si>
    <t>6.2.a Ventilación en sectores de aislamiento respiratorio de enfermedades que se transmiten por vía aérea</t>
  </si>
  <si>
    <t>6.2.b Mantención de separación de áreas y pacientes en hemodiálisis</t>
  </si>
  <si>
    <t xml:space="preserve">6.2.c Salas de aislamiento </t>
  </si>
  <si>
    <t>1.1.a Existe un programa de prevención y control de IAAS que depende del nivel técnico más alto del hospital</t>
  </si>
  <si>
    <t xml:space="preserve">1.3.a Las funciones del PCI establecen que [el PCI] es responsable institucional de la vigilancia de IAAS </t>
  </si>
  <si>
    <t xml:space="preserve">1.3.c Las funciones del PCI establecen que [el PCI] es responsable institucional del manejo de brotes </t>
  </si>
  <si>
    <t>1.5.a.1.a.1  el PCI tiene un equipo técnico profesional con médicos con capacitación formal sobre principios generales de prevención y control de IAAS</t>
  </si>
  <si>
    <t xml:space="preserve">1.5.a.1.b el PCI tiene un equipo técnico profesional con médicos con tiempo asignado de al menos 5 horas semanales para sus funciones  </t>
  </si>
  <si>
    <t>1.5.a.1.c el PCI tiene un equipo técnico profesional con  médicos con autoridad para desarrollar las tareas requeridas de prevención y control de IAAS</t>
  </si>
  <si>
    <t>1.5.a.2.a.1  el PCI tiene un equipo técnico profesional con enfermeras con capacitación formal sobre principios generales de prevención y control de IAAS</t>
  </si>
  <si>
    <t xml:space="preserve">1.5.a.2.a.3  el PCI tiene un equipo técnico profesional con enfermeras con capacitación formal sobre vigilancia de IAAS </t>
  </si>
  <si>
    <t>1.5.a.2.b.1 el PCI tiene un equipo técnico profesional con enfermeras  con tiempo asignado de al menos 44 horas semanales por cada 250 camas</t>
  </si>
  <si>
    <t>1.5.a.2.c el PCI tiene un equipo técnico profesional con enfermeras con autoridad para desarrollar las tareas requeridas de prevención y control de IAAS</t>
  </si>
  <si>
    <t>4.1.c.1 Se realiza vigilancia activa que tiene como responsable de la pesquisa de casos al equipo de vigilancia</t>
  </si>
  <si>
    <t xml:space="preserve">4.1.e.1 La información se analiza y se difunde con informes periódicos de la situación de IAAS distribuidos a los niveles de decisión del hospital </t>
  </si>
  <si>
    <t>4.2.b.1.a Se supervisan las principales prácticas de prevención de IAAS que incluye la [supervisión de] higiene de manos</t>
  </si>
  <si>
    <t>4.2.b.2  Se supervisan las principales prácticas de prevención de IAAS que incluyen la prevención de infecciones asociadas a procedimientos invasivos y otros procedimientos asociados a las IAAS</t>
  </si>
  <si>
    <t xml:space="preserve">7.1.a El establecimiento monitoriza y evalúa regularmente su PCI respecto de sus resultados  (tasas de infección) </t>
  </si>
  <si>
    <t>7.1.b El establecimiento monitoriza y evalúa regularmente su PCI respecto al cumplimiento de medidas preventivas</t>
  </si>
  <si>
    <t xml:space="preserve">7.1.c El establecimiento monitoriza y evalúa regularmente su PCI respecto al cumplimiento  de objetivos programáticos locales (redacción de normas, actividades de capacitación, otros) </t>
  </si>
  <si>
    <t>7.1.d El establecimiento monitoriza y evalúa regularmente su PCI con la evaluación del impacto de las intervenciones en las IAAS</t>
  </si>
  <si>
    <t>7.1.e.  las principales prácticas de prevencion se cumplen</t>
  </si>
  <si>
    <t xml:space="preserve">Evaluación de elementos básicos de los programas de prevención de infecciones asociadas a la atención en salud </t>
  </si>
  <si>
    <t>8.1.a Encargados de IAAS de otros establecimientos de su región</t>
  </si>
  <si>
    <t xml:space="preserve">7.1 El establecimiento monitoriza y evalúa regularmente su programa de infecciones que incluye al menos: </t>
  </si>
  <si>
    <t>7.1.d Evaluación del impacto de las intervenciones en las IAAS*</t>
  </si>
  <si>
    <t xml:space="preserve">8.1 El establecimiento posee un sistema de comunicación establecido con otras organizaciones de referencia para recibir y entregar información relacionadas con las IAAS, al menos: </t>
  </si>
  <si>
    <t>Componente</t>
  </si>
  <si>
    <t>I.     Cada ámbito igual o superior a 50%</t>
  </si>
  <si>
    <t>razón horas:camas</t>
  </si>
  <si>
    <t>directrices técnicas</t>
  </si>
  <si>
    <t>2.1 Existe un grupo de normas, guías y otras directrices técnicas institucionales  actualizadas para la prevención y control de IAAS que incluyen al menos</t>
  </si>
  <si>
    <t>6.1.e Manejo de residuos hospitalarios en el ambiente clínico</t>
  </si>
  <si>
    <t>1.5.a.3 Profesional de microbiología con tiempo asignado, con funciones explícitas en el PCI</t>
  </si>
  <si>
    <t>2.1.c.3 Instalación y mantención de catéteres urinarios</t>
  </si>
  <si>
    <t>2.1.c.4 Profilaxis antimicrobiana quirúrgica</t>
  </si>
  <si>
    <t>2.1.c.5  Preparación de la piel para cirugía</t>
  </si>
  <si>
    <t>2.1.c.6 Otros procedimientos invasivos</t>
  </si>
  <si>
    <t>4.2.a.2 Existe proceso sistemático de recolección de la información sobre cumplimiento de prácticas de atención (pautas de supervisión u otras)</t>
  </si>
  <si>
    <t>8.1.b. Responsable de las IAAS en el Servicio de Salud</t>
  </si>
  <si>
    <t>2.1.a.1 Higiene de manos*</t>
  </si>
  <si>
    <t>8.1.c Encargado de epidemiología  de la red regional (SEREMI)</t>
  </si>
  <si>
    <t xml:space="preserve">8.1.d Farmacia </t>
  </si>
  <si>
    <t>8.1.g  Programa Nacional de IAAS</t>
  </si>
  <si>
    <t>3.2.c Prevención y manejo de la exposición a substancias potencialmente tóxicas usadas para prevención y control de IAAS</t>
  </si>
  <si>
    <t>1.1.c Cuenta con objetivos y metas para infecciones epidémicas para el período</t>
  </si>
  <si>
    <t>1.1.d  Cuenta con objetivos y metas para el cumplimiento de prácticas preventivas para prioridades locales.</t>
  </si>
  <si>
    <t>2.1.c 2 Instalación y mantención de catéteres vasculares centrales</t>
  </si>
  <si>
    <t>1.3.e Evaluación de adhesión en cumplimiento de práctica de prevención de IAAS</t>
  </si>
  <si>
    <t>2.1.e.1.a  antihepatitis B</t>
  </si>
  <si>
    <t>2.1.e.1.b  antiinfluenza</t>
  </si>
  <si>
    <r>
      <t xml:space="preserve">3.2.a.2.b Manejo de exposición a </t>
    </r>
    <r>
      <rPr>
        <i/>
        <sz val="10"/>
        <color indexed="8"/>
        <rFont val="Times New Roman"/>
        <family val="1"/>
      </rPr>
      <t>M. tuberculosis</t>
    </r>
  </si>
  <si>
    <r>
      <t xml:space="preserve">3.2.a.2.c Manejo de exposición a otros agentes infecciosos (influenza, </t>
    </r>
    <r>
      <rPr>
        <i/>
        <sz val="10"/>
        <color indexed="8"/>
        <rFont val="Times New Roman"/>
        <family val="1"/>
      </rPr>
      <t>N. meningitidis</t>
    </r>
    <r>
      <rPr>
        <sz val="10"/>
        <color indexed="8"/>
        <rFont val="Times New Roman"/>
        <family val="1"/>
      </rPr>
      <t>, otros)</t>
    </r>
  </si>
  <si>
    <t xml:space="preserve">3.1.b Todo el personal de salud en atención directa a pacientes (equipo clínico y de unidades de apoyo) que recibirá los siguientes contenidos: </t>
  </si>
  <si>
    <t>4.1.a.1 Pesquisa de infecciones asociadas a la atención en salud (IAAS) que deben ser vigiladas de acuerdo a la norma nacional</t>
  </si>
  <si>
    <t>4.1.b.5 Proceso de análisis y cálculo de tasas de IAAS</t>
  </si>
  <si>
    <t>6.2.d Construcción y remodelación del establecimiento de atención en salud.</t>
  </si>
  <si>
    <t>8.1.e Laboratorio de referencia local y nacional (ISP)</t>
  </si>
  <si>
    <t>4.1.a.1.f  infecciones gastrointestinales en pediatría</t>
  </si>
  <si>
    <t>7.1.a Diagnóstico de situación de infecciones*</t>
  </si>
  <si>
    <t>7.1.c Cumplimiento de objetivos programáticos locales*</t>
  </si>
  <si>
    <t>7.1.b Cumplimiento de medidas de control para problemas identificados de infecciones *</t>
  </si>
  <si>
    <t xml:space="preserve">8.1.f  Salud ocupacional </t>
  </si>
  <si>
    <t>código</t>
  </si>
  <si>
    <t>comentario</t>
  </si>
  <si>
    <t>4.2.b.2 evidencia de supervisión local de prácticas asociadas a procedimientos</t>
  </si>
  <si>
    <t>1.1.a</t>
  </si>
  <si>
    <t>1.1.b</t>
  </si>
  <si>
    <t>1.1.c</t>
  </si>
  <si>
    <t>1.1.d</t>
  </si>
  <si>
    <t>1.2.a.</t>
  </si>
  <si>
    <t>1.2.b.</t>
  </si>
  <si>
    <t>1.2.c.</t>
  </si>
  <si>
    <t>1.3.a.</t>
  </si>
  <si>
    <t>1.3.b.1.</t>
  </si>
  <si>
    <t>1.3.b.2.</t>
  </si>
  <si>
    <t>1.3.b.3.</t>
  </si>
  <si>
    <t>1.3.b.4.</t>
  </si>
  <si>
    <t>1.3.b.5.</t>
  </si>
  <si>
    <t>1.3.c.</t>
  </si>
  <si>
    <t>1.3.d.</t>
  </si>
  <si>
    <t>1.3.e.</t>
  </si>
  <si>
    <t>1.3.f.</t>
  </si>
  <si>
    <t>1.3.g.</t>
  </si>
  <si>
    <t>1.4.a.</t>
  </si>
  <si>
    <t>1.4.b.</t>
  </si>
  <si>
    <t>1.4.c.</t>
  </si>
  <si>
    <t>1.4.d.</t>
  </si>
  <si>
    <t>1.4.e.</t>
  </si>
  <si>
    <t>1.4.f.</t>
  </si>
  <si>
    <t>1.5.a.1.a.1.</t>
  </si>
  <si>
    <t>1.5.a.1.a.2.</t>
  </si>
  <si>
    <t>1.5.a.1.a.3.</t>
  </si>
  <si>
    <t>1.5.a.1.a.4.</t>
  </si>
  <si>
    <t>1.5.a.1.b.</t>
  </si>
  <si>
    <t>1.5.a.1.c.</t>
  </si>
  <si>
    <t>1.5.a.2.a.1.</t>
  </si>
  <si>
    <t>1.5.a.2.a.2.</t>
  </si>
  <si>
    <t>1.5.a.2.a.3.</t>
  </si>
  <si>
    <t>1.5.a.2.a.4.</t>
  </si>
  <si>
    <t>1.5.a.2.b.1.</t>
  </si>
  <si>
    <t>1.5.a.2.b.2.</t>
  </si>
  <si>
    <t>1.5.a.2.c.</t>
  </si>
  <si>
    <t>1.5.a.3.</t>
  </si>
  <si>
    <t>1.5.b.1.</t>
  </si>
  <si>
    <t>1.5.b.2.</t>
  </si>
  <si>
    <t>1.5.c.1</t>
  </si>
  <si>
    <t>1.5.c.2.</t>
  </si>
  <si>
    <t>1.5.c.3.</t>
  </si>
  <si>
    <t>2.1.a.1.</t>
  </si>
  <si>
    <t>2.1.a.2.</t>
  </si>
  <si>
    <t>2.1.a.3.</t>
  </si>
  <si>
    <t>2.1.b.1.</t>
  </si>
  <si>
    <t>2.1.b.2.</t>
  </si>
  <si>
    <t>2.1.c.1.</t>
  </si>
  <si>
    <t>2.1.c.2.</t>
  </si>
  <si>
    <t>2.1.c.3.</t>
  </si>
  <si>
    <t>2.1.c.4.</t>
  </si>
  <si>
    <t>2.1.c.5.</t>
  </si>
  <si>
    <t>2.1.c.6.</t>
  </si>
  <si>
    <t>2.1.d.</t>
  </si>
  <si>
    <t>2.1.e.1.a.</t>
  </si>
  <si>
    <t>2.1.e.1.b.</t>
  </si>
  <si>
    <t>2.1.e.2.</t>
  </si>
  <si>
    <t>3.1.a.1.a.</t>
  </si>
  <si>
    <t>3.1.a.1.b.</t>
  </si>
  <si>
    <t>3.1.b.1.</t>
  </si>
  <si>
    <t>3.1.b.2.</t>
  </si>
  <si>
    <t>3.1.b.3.</t>
  </si>
  <si>
    <t>3.1.b.4.</t>
  </si>
  <si>
    <t>3.1.c.1.</t>
  </si>
  <si>
    <t>3.1.c.2.</t>
  </si>
  <si>
    <t>3.2.a.1.a.</t>
  </si>
  <si>
    <t>3.2.a.1.b.</t>
  </si>
  <si>
    <t>3.2.a.2.a.</t>
  </si>
  <si>
    <t>3.2.a.2.b.</t>
  </si>
  <si>
    <t>3.2.a.2.c.</t>
  </si>
  <si>
    <t>3.2.b.</t>
  </si>
  <si>
    <t>3.2.c.1.</t>
  </si>
  <si>
    <t>3.2.c.2.</t>
  </si>
  <si>
    <t>3.2.c.3.</t>
  </si>
  <si>
    <t>3.2.c.4.</t>
  </si>
  <si>
    <t>4.1.a.1.a.</t>
  </si>
  <si>
    <t>4.1.a.1.b.</t>
  </si>
  <si>
    <t>4.1.a.1.c.</t>
  </si>
  <si>
    <t>4.1.a.1.d.</t>
  </si>
  <si>
    <t>4.1.a.1.e.</t>
  </si>
  <si>
    <t>4.1.a.1.f.</t>
  </si>
  <si>
    <t>4.1.a.1.g.</t>
  </si>
  <si>
    <t>4.1.a.1.h.</t>
  </si>
  <si>
    <t>4.1.a.2.</t>
  </si>
  <si>
    <t>4.1.a.3.</t>
  </si>
  <si>
    <t>4.1.b.1.a.</t>
  </si>
  <si>
    <t>4.1.b.1.b.</t>
  </si>
  <si>
    <t>4.1.b.1.c.</t>
  </si>
  <si>
    <t>4.1.b.2.</t>
  </si>
  <si>
    <t>4.1.b.3.</t>
  </si>
  <si>
    <t>4.1.b.4.</t>
  </si>
  <si>
    <t>4.1.b.5.</t>
  </si>
  <si>
    <t>4.1.c.1.</t>
  </si>
  <si>
    <t>4.1.c.2.</t>
  </si>
  <si>
    <t>4.1.c.3.</t>
  </si>
  <si>
    <t>4.1.d.1.</t>
  </si>
  <si>
    <t>4.1.d.2.</t>
  </si>
  <si>
    <t>4.1.e.1.</t>
  </si>
  <si>
    <t>4.1.e.2.</t>
  </si>
  <si>
    <t>4.1.e.3.</t>
  </si>
  <si>
    <t>4.2.a.1</t>
  </si>
  <si>
    <t>4.2.a.2.</t>
  </si>
  <si>
    <t>4.2.b.1.a.</t>
  </si>
  <si>
    <t>4.2.b.1.b.</t>
  </si>
  <si>
    <t>4.2.b.1.c.</t>
  </si>
  <si>
    <t>4.2.b.1.d.</t>
  </si>
  <si>
    <t>4.2.b.1.e.</t>
  </si>
  <si>
    <t>4.2.b.2.</t>
  </si>
  <si>
    <t>4.2.b.3.a.</t>
  </si>
  <si>
    <t>4.2.b.3.b.</t>
  </si>
  <si>
    <t>4.2.c.1.</t>
  </si>
  <si>
    <t>4.2.c.2.</t>
  </si>
  <si>
    <t>5.1.a.1.</t>
  </si>
  <si>
    <t>5.1.a.2.</t>
  </si>
  <si>
    <t>5.1.a.3.</t>
  </si>
  <si>
    <t>5.1.a.4.</t>
  </si>
  <si>
    <t>5.1.a.5.</t>
  </si>
  <si>
    <t>5.1.a.6.</t>
  </si>
  <si>
    <t>5.1.a.7.</t>
  </si>
  <si>
    <t>5.1.b.1.</t>
  </si>
  <si>
    <t>5.1.b.2.</t>
  </si>
  <si>
    <t>5.1.b.3.</t>
  </si>
  <si>
    <t>5.1.b.4.</t>
  </si>
  <si>
    <t>5.1.b.5.</t>
  </si>
  <si>
    <t>5.1.c.1.</t>
  </si>
  <si>
    <t>5.1.c.2.</t>
  </si>
  <si>
    <t>5.1.c.3.</t>
  </si>
  <si>
    <t>5.1.c.4.</t>
  </si>
  <si>
    <t>5.1.d.1.</t>
  </si>
  <si>
    <t>5.1.d.2.</t>
  </si>
  <si>
    <t>5.1.e.</t>
  </si>
  <si>
    <t>5.2.a.</t>
  </si>
  <si>
    <t>5.s.b.</t>
  </si>
  <si>
    <t>5.3.a.</t>
  </si>
  <si>
    <t>5.3.b.</t>
  </si>
  <si>
    <t>6.1.a.</t>
  </si>
  <si>
    <t>6.1.b.</t>
  </si>
  <si>
    <t>6.1.c.</t>
  </si>
  <si>
    <t>6.1.d.</t>
  </si>
  <si>
    <t>6.1.e.</t>
  </si>
  <si>
    <t>6.2.a.</t>
  </si>
  <si>
    <t>6.2.b.</t>
  </si>
  <si>
    <t>6.2.c.</t>
  </si>
  <si>
    <t>6.2.d.</t>
  </si>
  <si>
    <t>7.1.a.</t>
  </si>
  <si>
    <t>7.1.b.</t>
  </si>
  <si>
    <t>7.1.c.</t>
  </si>
  <si>
    <t>7.1.d.</t>
  </si>
  <si>
    <t>7.1.e.cumplimiento de prácticas según observación por evaluador</t>
  </si>
  <si>
    <t>7.1.e.</t>
  </si>
  <si>
    <t>1. Higiene de manos</t>
  </si>
  <si>
    <t>2. Aislamiento de pacientes</t>
  </si>
  <si>
    <t>3. Prevención de accidentes cortopunzantes</t>
  </si>
  <si>
    <t>4. Uso de equipos de protección personal</t>
  </si>
  <si>
    <t>5. Mantención de catéter vascular</t>
  </si>
  <si>
    <t>6. Mantención de catéter urinario</t>
  </si>
  <si>
    <t>7. Mantención de tubo endotraqueal en ventilación mecánica</t>
  </si>
  <si>
    <t>8. Profilaxis antibiótica en cirugía</t>
  </si>
  <si>
    <t>9. Preparación preoperatoria de la piel</t>
  </si>
  <si>
    <t xml:space="preserve">10. Proceso de esterilización </t>
  </si>
  <si>
    <t>11. Proceso de desinfección de alto nivel</t>
  </si>
  <si>
    <t>7.1.e.1.</t>
  </si>
  <si>
    <t>7.1.e.2.</t>
  </si>
  <si>
    <t>7.1.e.3.</t>
  </si>
  <si>
    <t>7.1.e.4.</t>
  </si>
  <si>
    <t>7.1.e.5.</t>
  </si>
  <si>
    <t>7.1.e.6.</t>
  </si>
  <si>
    <t>7.1.e.7.</t>
  </si>
  <si>
    <t>7.1.e.8.</t>
  </si>
  <si>
    <t>7.1.e.9.</t>
  </si>
  <si>
    <t>7.1.e.10.</t>
  </si>
  <si>
    <t>7.1.e.11.</t>
  </si>
  <si>
    <t>8.1.a.</t>
  </si>
  <si>
    <t>8.1.b.</t>
  </si>
  <si>
    <t>8.1.c.</t>
  </si>
  <si>
    <t>8.1.d.</t>
  </si>
  <si>
    <t>8.1.e.</t>
  </si>
  <si>
    <t>8.1.f.</t>
  </si>
  <si>
    <t>8.1.g.</t>
  </si>
  <si>
    <t>a. Indicación y retiro de catéter vascular central</t>
  </si>
  <si>
    <t>b. Instalación de catéter vascular  central</t>
  </si>
  <si>
    <t>c. Mantención de catéter vascular  central</t>
  </si>
  <si>
    <t>d. Indicación y retiro de catéter urinario permanente</t>
  </si>
  <si>
    <t>e. Instalación de catéter urinario permanente</t>
  </si>
  <si>
    <t>f. Mantención de catéter urinario permanente</t>
  </si>
  <si>
    <t>g. Indicación de tubo endotraqueal en pacientes en ventilación mecánica</t>
  </si>
  <si>
    <t>h. Instalación de tubo endotraqueal en pacientes en ventilación mecánica</t>
  </si>
  <si>
    <t>i. Mantención de tubo endotraqueal en pacientes en ventilación mecánica</t>
  </si>
  <si>
    <t>j. Indicación de profilaxis antibiótica en cirugía</t>
  </si>
  <si>
    <t>k. Técnica aséptica en la atención del parto</t>
  </si>
  <si>
    <t>4.2.b.2.a.</t>
  </si>
  <si>
    <t>4.2.b.2.b.</t>
  </si>
  <si>
    <t>4.2.b.2.c.</t>
  </si>
  <si>
    <t>4.2.b.2.d.</t>
  </si>
  <si>
    <t>4.2.b.2.e.</t>
  </si>
  <si>
    <t>4.2.b.2.f.</t>
  </si>
  <si>
    <t>4.2.b.2.g.</t>
  </si>
  <si>
    <t>4.2.b.2.h.</t>
  </si>
  <si>
    <t>4.2.b.2.i.</t>
  </si>
  <si>
    <t>4.2.b.2.j.</t>
  </si>
  <si>
    <t>4.2.b.2.k.</t>
  </si>
  <si>
    <t>mínimas</t>
  </si>
  <si>
    <t>% del mínimo</t>
  </si>
  <si>
    <t>Claves usadas: 1 = cumple; 0 = no cumple; NA = No aplica o no corresponde evaluar</t>
  </si>
  <si>
    <t>cumple, sin comentario</t>
  </si>
  <si>
    <t>comentarios en tabla abajo</t>
  </si>
  <si>
    <r>
      <t>Ámbito 8:</t>
    </r>
    <r>
      <rPr>
        <sz val="11"/>
        <color indexed="8"/>
        <rFont val="Times New Roman"/>
        <family val="1"/>
      </rPr>
      <t xml:space="preserve"> Vínculos con Salud Pública y otros sectores</t>
    </r>
  </si>
  <si>
    <r>
      <t>Ámbito 7:</t>
    </r>
    <r>
      <rPr>
        <sz val="11"/>
        <color indexed="8"/>
        <rFont val="Times New Roman"/>
        <family val="1"/>
      </rPr>
      <t xml:space="preserve"> Monitorización local del programa</t>
    </r>
  </si>
  <si>
    <r>
      <t>Ámbito 6:</t>
    </r>
    <r>
      <rPr>
        <sz val="11"/>
        <color indexed="8"/>
        <rFont val="Times New Roman"/>
        <family val="1"/>
      </rPr>
      <t xml:space="preserve"> Aspectos del ambiente físico</t>
    </r>
  </si>
  <si>
    <r>
      <t>Ámbito 5:</t>
    </r>
    <r>
      <rPr>
        <sz val="11"/>
        <color indexed="8"/>
        <rFont val="Times New Roman"/>
        <family val="1"/>
      </rPr>
      <t xml:space="preserve"> Apoyo de Microbiología</t>
    </r>
  </si>
  <si>
    <r>
      <t>Ámbito 4:</t>
    </r>
    <r>
      <rPr>
        <sz val="11"/>
        <color indexed="8"/>
        <rFont val="Times New Roman"/>
        <family val="1"/>
      </rPr>
      <t xml:space="preserve"> Vigilancia de IAAS y supervisión de prácticas (parte 2)</t>
    </r>
  </si>
  <si>
    <r>
      <t>Ámbito 4:</t>
    </r>
    <r>
      <rPr>
        <sz val="11"/>
        <color indexed="8"/>
        <rFont val="Times New Roman"/>
        <family val="1"/>
      </rPr>
      <t xml:space="preserve"> Vigilancia de IAAS y supervisión de prácticas (parte 1)</t>
    </r>
  </si>
  <si>
    <r>
      <t>Ámbito 3:</t>
    </r>
    <r>
      <rPr>
        <sz val="11"/>
        <color indexed="8"/>
        <rFont val="Times New Roman"/>
        <family val="1"/>
      </rPr>
      <t xml:space="preserve">  Recursos humanos</t>
    </r>
  </si>
  <si>
    <r>
      <t>Ámbito 2:</t>
    </r>
    <r>
      <rPr>
        <sz val="11"/>
        <color indexed="8"/>
        <rFont val="Times New Roman"/>
        <family val="1"/>
      </rPr>
      <t xml:space="preserve"> Directrices técnicas</t>
    </r>
  </si>
  <si>
    <r>
      <t>Ámbito 1:</t>
    </r>
    <r>
      <rPr>
        <sz val="11"/>
        <color indexed="8"/>
        <rFont val="Times New Roman"/>
        <family val="1"/>
      </rPr>
      <t xml:space="preserve"> Organización (parte 2)</t>
    </r>
  </si>
  <si>
    <r>
      <t>Ámbito 1:</t>
    </r>
    <r>
      <rPr>
        <sz val="11"/>
        <color indexed="8"/>
        <rFont val="Times New Roman"/>
        <family val="1"/>
      </rPr>
      <t xml:space="preserve"> Organización (parte 1)</t>
    </r>
  </si>
  <si>
    <t>Personas entrevistadas (nombre y cargo o función)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</si>
</sst>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0.0"/>
  </numFmts>
  <fonts count="34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9"/>
      <name val="Times New Roman"/>
      <family val="1"/>
    </font>
    <font>
      <sz val="9"/>
      <color indexed="8"/>
      <name val="Calibri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22"/>
      <name val="Times New Roman"/>
      <family val="1"/>
    </font>
    <font>
      <b/>
      <sz val="11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0" fillId="4" borderId="0" applyNumberFormat="0" applyBorder="0" applyAlignment="0" applyProtection="0"/>
    <xf numFmtId="0" fontId="25" fillId="16" borderId="1" applyNumberFormat="0" applyAlignment="0" applyProtection="0"/>
    <xf numFmtId="0" fontId="27" fillId="17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23" fillId="7" borderId="1" applyNumberFormat="0" applyAlignment="0" applyProtection="0"/>
    <xf numFmtId="0" fontId="15" fillId="0" borderId="0" applyNumberFormat="0" applyFill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30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2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" fillId="24" borderId="10" xfId="0" applyFont="1" applyFill="1" applyBorder="1" applyAlignment="1">
      <alignment/>
    </xf>
    <xf numFmtId="0" fontId="7" fillId="0" borderId="10" xfId="0" applyFont="1" applyFill="1" applyBorder="1" applyAlignment="1" applyProtection="1">
      <alignment/>
      <protection locked="0"/>
    </xf>
    <xf numFmtId="2" fontId="7" fillId="24" borderId="10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2" fontId="7" fillId="24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vertical="center" wrapText="1"/>
    </xf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165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10" xfId="0" applyFont="1" applyFill="1" applyBorder="1" applyAlignment="1">
      <alignment vertical="center" wrapText="1"/>
    </xf>
    <xf numFmtId="165" fontId="4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7" fillId="24" borderId="0" xfId="0" applyFont="1" applyFill="1" applyAlignment="1">
      <alignment/>
    </xf>
    <xf numFmtId="0" fontId="7" fillId="0" borderId="11" xfId="0" applyFont="1" applyBorder="1" applyAlignment="1">
      <alignment/>
    </xf>
    <xf numFmtId="0" fontId="4" fillId="23" borderId="0" xfId="0" applyFont="1" applyFill="1" applyAlignment="1">
      <alignment/>
    </xf>
    <xf numFmtId="0" fontId="4" fillId="0" borderId="0" xfId="0" applyFont="1" applyFill="1" applyAlignment="1">
      <alignment/>
    </xf>
    <xf numFmtId="165" fontId="7" fillId="24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1" fontId="7" fillId="24" borderId="10" xfId="0" applyNumberFormat="1" applyFont="1" applyFill="1" applyBorder="1" applyAlignment="1">
      <alignment horizontal="center" vertical="center"/>
    </xf>
    <xf numFmtId="165" fontId="7" fillId="24" borderId="10" xfId="0" applyNumberFormat="1" applyFont="1" applyFill="1" applyBorder="1" applyAlignment="1">
      <alignment horizontal="center"/>
    </xf>
    <xf numFmtId="0" fontId="7" fillId="24" borderId="10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Fill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65" fontId="3" fillId="24" borderId="0" xfId="0" applyNumberFormat="1" applyFont="1" applyFill="1" applyBorder="1" applyAlignment="1">
      <alignment horizontal="center" vertical="center" wrapText="1"/>
    </xf>
    <xf numFmtId="0" fontId="7" fillId="24" borderId="0" xfId="0" applyFont="1" applyFill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45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7" fillId="24" borderId="0" xfId="0" applyFont="1" applyFill="1" applyAlignment="1">
      <alignment horizontal="left"/>
    </xf>
    <xf numFmtId="165" fontId="7" fillId="24" borderId="10" xfId="0" applyNumberFormat="1" applyFont="1" applyFill="1" applyBorder="1" applyAlignment="1">
      <alignment horizontal="center" vertical="center" wrapText="1"/>
    </xf>
    <xf numFmtId="165" fontId="3" fillId="24" borderId="10" xfId="0" applyNumberFormat="1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24" borderId="10" xfId="0" applyFont="1" applyFill="1" applyBorder="1" applyAlignment="1">
      <alignment/>
    </xf>
    <xf numFmtId="165" fontId="7" fillId="24" borderId="0" xfId="0" applyNumberFormat="1" applyFont="1" applyFill="1" applyAlignment="1">
      <alignment horizontal="center" vertical="center"/>
    </xf>
    <xf numFmtId="0" fontId="5" fillId="0" borderId="10" xfId="45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2" fontId="1" fillId="24" borderId="10" xfId="0" applyNumberFormat="1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/>
    </xf>
    <xf numFmtId="0" fontId="5" fillId="0" borderId="12" xfId="0" applyFont="1" applyBorder="1" applyAlignment="1">
      <alignment/>
    </xf>
    <xf numFmtId="165" fontId="5" fillId="24" borderId="12" xfId="0" applyNumberFormat="1" applyFont="1" applyFill="1" applyBorder="1" applyAlignment="1">
      <alignment horizontal="center" vertical="center" wrapText="1"/>
    </xf>
    <xf numFmtId="0" fontId="10" fillId="22" borderId="12" xfId="0" applyFont="1" applyFill="1" applyBorder="1" applyAlignment="1">
      <alignment vertical="center" wrapText="1"/>
    </xf>
    <xf numFmtId="165" fontId="7" fillId="24" borderId="0" xfId="0" applyNumberFormat="1" applyFont="1" applyFill="1" applyAlignment="1">
      <alignment horizontal="center"/>
    </xf>
    <xf numFmtId="1" fontId="7" fillId="24" borderId="0" xfId="0" applyNumberFormat="1" applyFont="1" applyFill="1" applyAlignment="1">
      <alignment horizontal="center"/>
    </xf>
    <xf numFmtId="1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7" fillId="24" borderId="0" xfId="0" applyNumberFormat="1" applyFont="1" applyFill="1" applyBorder="1" applyAlignment="1">
      <alignment horizontal="center"/>
    </xf>
    <xf numFmtId="165" fontId="8" fillId="24" borderId="10" xfId="0" applyNumberFormat="1" applyFont="1" applyFill="1" applyBorder="1" applyAlignment="1">
      <alignment horizontal="center" vertical="center" wrapText="1"/>
    </xf>
    <xf numFmtId="165" fontId="7" fillId="24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0" fillId="24" borderId="0" xfId="0" applyFill="1" applyAlignment="1">
      <alignment/>
    </xf>
    <xf numFmtId="2" fontId="1" fillId="0" borderId="1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6" borderId="10" xfId="0" applyFill="1" applyBorder="1" applyAlignment="1">
      <alignment/>
    </xf>
    <xf numFmtId="0" fontId="1" fillId="0" borderId="10" xfId="0" applyFont="1" applyBorder="1" applyAlignment="1">
      <alignment horizontal="left" vertical="top"/>
    </xf>
    <xf numFmtId="0" fontId="7" fillId="6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164" fontId="7" fillId="24" borderId="10" xfId="0" applyNumberFormat="1" applyFont="1" applyFill="1" applyBorder="1" applyAlignment="1" applyProtection="1">
      <alignment/>
      <protection/>
    </xf>
    <xf numFmtId="164" fontId="7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0" fontId="11" fillId="18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wrapText="1"/>
    </xf>
    <xf numFmtId="0" fontId="7" fillId="0" borderId="14" xfId="0" applyFont="1" applyBorder="1" applyAlignment="1">
      <alignment/>
    </xf>
    <xf numFmtId="16" fontId="7" fillId="0" borderId="16" xfId="0" applyNumberFormat="1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0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17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1" fillId="2" borderId="12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1" fillId="18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2" fillId="0" borderId="1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26" borderId="10" xfId="0" applyFont="1" applyFill="1" applyBorder="1" applyAlignment="1">
      <alignment vertical="center" wrapText="1"/>
    </xf>
    <xf numFmtId="0" fontId="0" fillId="26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5" fillId="0" borderId="10" xfId="45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0" xfId="45" applyFont="1" applyBorder="1" applyAlignment="1" applyProtection="1">
      <alignment wrapText="1"/>
      <protection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2" xfId="45" applyFont="1" applyBorder="1" applyAlignment="1" applyProtection="1">
      <alignment vertical="top" wrapText="1"/>
      <protection/>
    </xf>
    <xf numFmtId="0" fontId="5" fillId="0" borderId="21" xfId="45" applyFont="1" applyBorder="1" applyAlignment="1" applyProtection="1">
      <alignment vertical="top" wrapText="1"/>
      <protection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5" fillId="0" borderId="10" xfId="45" applyFont="1" applyBorder="1" applyAlignment="1" applyProtection="1">
      <alignment vertical="top" wrapText="1"/>
      <protection/>
    </xf>
    <xf numFmtId="0" fontId="5" fillId="0" borderId="16" xfId="45" applyFont="1" applyBorder="1" applyAlignment="1" applyProtection="1">
      <alignment vertical="top" wrapText="1"/>
      <protection/>
    </xf>
    <xf numFmtId="0" fontId="5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wrapText="1"/>
    </xf>
    <xf numFmtId="0" fontId="1" fillId="0" borderId="17" xfId="0" applyFont="1" applyBorder="1" applyAlignment="1">
      <alignment vertical="center" wrapText="1"/>
    </xf>
    <xf numFmtId="0" fontId="7" fillId="0" borderId="11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4" fillId="0" borderId="1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10" fillId="23" borderId="12" xfId="0" applyFont="1" applyFill="1" applyBorder="1" applyAlignment="1">
      <alignment vertical="center" wrapText="1"/>
    </xf>
    <xf numFmtId="0" fontId="12" fillId="23" borderId="21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2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3" fillId="6" borderId="10" xfId="0" applyFont="1" applyFill="1" applyBorder="1" applyAlignment="1">
      <alignment horizontal="left"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3" fillId="6" borderId="22" xfId="0" applyFont="1" applyFill="1" applyBorder="1" applyAlignment="1">
      <alignment horizontal="left" vertical="center" wrapText="1"/>
    </xf>
    <xf numFmtId="0" fontId="0" fillId="6" borderId="23" xfId="0" applyFont="1" applyFill="1" applyBorder="1" applyAlignment="1">
      <alignment horizontal="left" vertical="center" wrapText="1"/>
    </xf>
    <xf numFmtId="0" fontId="0" fillId="6" borderId="24" xfId="0" applyFont="1" applyFill="1" applyBorder="1" applyAlignment="1">
      <alignment horizontal="left" vertical="center" wrapText="1"/>
    </xf>
    <xf numFmtId="0" fontId="3" fillId="6" borderId="23" xfId="0" applyFont="1" applyFill="1" applyBorder="1" applyAlignment="1">
      <alignment horizontal="left" vertical="center" wrapText="1"/>
    </xf>
    <xf numFmtId="0" fontId="0" fillId="6" borderId="23" xfId="0" applyFont="1" applyFill="1" applyBorder="1" applyAlignment="1">
      <alignment vertical="center"/>
    </xf>
    <xf numFmtId="0" fontId="0" fillId="6" borderId="24" xfId="0" applyFont="1" applyFill="1" applyBorder="1" applyAlignment="1">
      <alignment vertical="center"/>
    </xf>
    <xf numFmtId="0" fontId="32" fillId="0" borderId="10" xfId="0" applyFont="1" applyBorder="1" applyAlignment="1">
      <alignment vertical="top" wrapText="1"/>
    </xf>
    <xf numFmtId="0" fontId="32" fillId="0" borderId="10" xfId="0" applyFont="1" applyBorder="1" applyAlignment="1">
      <alignment horizontal="left" vertical="top"/>
    </xf>
    <xf numFmtId="0" fontId="33" fillId="0" borderId="0" xfId="0" applyFont="1" applyAlignment="1">
      <alignment/>
    </xf>
    <xf numFmtId="0" fontId="33" fillId="2" borderId="22" xfId="0" applyFont="1" applyFill="1" applyBorder="1" applyAlignment="1">
      <alignment vertical="center"/>
    </xf>
    <xf numFmtId="0" fontId="33" fillId="2" borderId="24" xfId="0" applyFont="1" applyFill="1" applyBorder="1" applyAlignment="1">
      <alignment vertical="center"/>
    </xf>
    <xf numFmtId="0" fontId="33" fillId="2" borderId="24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ont>
        <b/>
        <i/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GridLines="0" zoomScalePageLayoutView="0" workbookViewId="0" topLeftCell="A25">
      <selection activeCell="H29" sqref="H29"/>
    </sheetView>
  </sheetViews>
  <sheetFormatPr defaultColWidth="11.421875" defaultRowHeight="15"/>
  <cols>
    <col min="1" max="1" width="30.421875" style="0" customWidth="1"/>
    <col min="2" max="2" width="9.421875" style="0" customWidth="1"/>
    <col min="3" max="3" width="9.28125" style="0" customWidth="1"/>
    <col min="4" max="4" width="6.8515625" style="0" customWidth="1"/>
    <col min="5" max="5" width="32.421875" style="0" customWidth="1"/>
    <col min="6" max="7" width="11.421875" style="0" hidden="1" customWidth="1"/>
  </cols>
  <sheetData>
    <row r="1" spans="1:7" ht="15">
      <c r="A1" s="28" t="s">
        <v>241</v>
      </c>
      <c r="B1" s="28"/>
      <c r="C1" s="28"/>
      <c r="D1" s="28"/>
      <c r="E1" s="28"/>
      <c r="F1" s="1"/>
      <c r="G1" s="1"/>
    </row>
    <row r="2" spans="1:7" ht="15">
      <c r="A2" s="29"/>
      <c r="B2" s="29"/>
      <c r="C2" s="29"/>
      <c r="D2" s="29"/>
      <c r="E2" s="29"/>
      <c r="F2" s="1"/>
      <c r="G2" s="1"/>
    </row>
    <row r="3" spans="1:7" ht="15">
      <c r="A3" s="25" t="s">
        <v>69</v>
      </c>
      <c r="B3" s="114"/>
      <c r="C3" s="114"/>
      <c r="D3" s="114"/>
      <c r="E3" s="114"/>
      <c r="F3" s="1"/>
      <c r="G3" s="1"/>
    </row>
    <row r="4" spans="1:7" ht="15">
      <c r="A4" s="25" t="s">
        <v>75</v>
      </c>
      <c r="B4" s="115"/>
      <c r="C4" s="116"/>
      <c r="D4" s="116"/>
      <c r="E4" s="116"/>
      <c r="F4" s="1"/>
      <c r="G4" s="1"/>
    </row>
    <row r="5" spans="1:9" ht="15">
      <c r="A5" s="25" t="s">
        <v>94</v>
      </c>
      <c r="B5" s="208"/>
      <c r="C5" s="117"/>
      <c r="D5" s="117"/>
      <c r="E5" s="209"/>
      <c r="F5" s="1"/>
      <c r="G5" s="1"/>
      <c r="H5" s="67"/>
      <c r="I5" s="67"/>
    </row>
    <row r="6" spans="1:7" ht="15">
      <c r="A6" s="119" t="s">
        <v>95</v>
      </c>
      <c r="B6" s="121"/>
      <c r="C6" s="122"/>
      <c r="D6" s="122"/>
      <c r="E6" s="123"/>
      <c r="F6" s="1"/>
      <c r="G6" s="1"/>
    </row>
    <row r="7" spans="1:7" ht="15">
      <c r="A7" s="119"/>
      <c r="B7" s="124"/>
      <c r="C7" s="125"/>
      <c r="D7" s="125"/>
      <c r="E7" s="126"/>
      <c r="F7" s="1"/>
      <c r="G7" s="1"/>
    </row>
    <row r="8" spans="1:7" ht="15">
      <c r="A8" s="120"/>
      <c r="B8" s="127"/>
      <c r="C8" s="128"/>
      <c r="D8" s="128"/>
      <c r="E8" s="129"/>
      <c r="F8" s="1"/>
      <c r="G8" s="1"/>
    </row>
    <row r="9" spans="1:7" ht="15">
      <c r="A9" s="201" t="s">
        <v>47</v>
      </c>
      <c r="B9" s="203" t="s">
        <v>38</v>
      </c>
      <c r="C9" s="203"/>
      <c r="D9" s="203"/>
      <c r="E9" s="204" t="s">
        <v>51</v>
      </c>
      <c r="F9" s="205"/>
      <c r="G9" s="205"/>
    </row>
    <row r="10" spans="1:7" ht="15">
      <c r="A10" s="202"/>
      <c r="B10" s="13" t="s">
        <v>48</v>
      </c>
      <c r="C10" s="13" t="s">
        <v>49</v>
      </c>
      <c r="D10" s="14" t="s">
        <v>50</v>
      </c>
      <c r="E10" s="206"/>
      <c r="F10" s="207"/>
      <c r="G10" s="207"/>
    </row>
    <row r="11" spans="1:7" ht="15">
      <c r="A11" s="21" t="s">
        <v>52</v>
      </c>
      <c r="B11" s="30" t="e">
        <f>'1. organización (1)'!D30+'1. organización (2)'!F25</f>
        <v>#DIV/0!</v>
      </c>
      <c r="C11" s="31">
        <f>'1. organización (1)'!D31+'1. organización (2)'!F26</f>
        <v>1</v>
      </c>
      <c r="D11" s="32" t="e">
        <f>B11/C11</f>
        <v>#DIV/0!</v>
      </c>
      <c r="E11" s="134" t="s">
        <v>247</v>
      </c>
      <c r="F11" s="135"/>
      <c r="G11" s="110"/>
    </row>
    <row r="12" spans="1:7" ht="15">
      <c r="A12" s="21" t="s">
        <v>249</v>
      </c>
      <c r="B12" s="33">
        <f>'2. directrices técnicas'!E21</f>
        <v>0</v>
      </c>
      <c r="C12" s="31">
        <f>'2. directrices técnicas'!E22</f>
        <v>0</v>
      </c>
      <c r="D12" s="32" t="e">
        <f aca="true" t="shared" si="0" ref="D12:D18">B12/C12</f>
        <v>#DIV/0!</v>
      </c>
      <c r="E12" s="111"/>
      <c r="F12" s="112"/>
      <c r="G12" s="113"/>
    </row>
    <row r="13" spans="1:7" ht="15">
      <c r="A13" s="21" t="s">
        <v>53</v>
      </c>
      <c r="B13" s="33">
        <f>'3. Recursos humanos'!G24</f>
        <v>0</v>
      </c>
      <c r="C13" s="31">
        <f>'3. Recursos humanos'!G25</f>
        <v>0</v>
      </c>
      <c r="D13" s="32" t="e">
        <f t="shared" si="0"/>
        <v>#DIV/0!</v>
      </c>
      <c r="E13" s="111"/>
      <c r="F13" s="112"/>
      <c r="G13" s="113"/>
    </row>
    <row r="14" spans="1:7" ht="25.5">
      <c r="A14" s="21" t="s">
        <v>54</v>
      </c>
      <c r="B14" s="33" t="e">
        <f>'4. vigilancia y supervision (1)'!D31+'4. vigilancia y supervisión (2)'!D18</f>
        <v>#DIV/0!</v>
      </c>
      <c r="C14" s="31">
        <f>'4. vigilancia y supervision (1)'!D32+'4. vigilancia y supervisión (2)'!D19</f>
        <v>0</v>
      </c>
      <c r="D14" s="32" t="e">
        <f t="shared" si="0"/>
        <v>#DIV/0!</v>
      </c>
      <c r="E14" s="111"/>
      <c r="F14" s="112"/>
      <c r="G14" s="113"/>
    </row>
    <row r="15" spans="1:7" ht="15">
      <c r="A15" s="21" t="s">
        <v>55</v>
      </c>
      <c r="B15" s="33">
        <f>'5. Microbiología'!D28</f>
        <v>0</v>
      </c>
      <c r="C15" s="31">
        <f>'5. Microbiología'!D29</f>
        <v>0</v>
      </c>
      <c r="D15" s="32" t="e">
        <f t="shared" si="0"/>
        <v>#DIV/0!</v>
      </c>
      <c r="E15" s="111"/>
      <c r="F15" s="112"/>
      <c r="G15" s="113"/>
    </row>
    <row r="16" spans="1:7" ht="15">
      <c r="A16" s="21" t="s">
        <v>56</v>
      </c>
      <c r="B16" s="33">
        <f>'6. Aspectos del ambiente físico'!C14</f>
        <v>0</v>
      </c>
      <c r="C16" s="31">
        <f>'6. Aspectos del ambiente físico'!C15</f>
        <v>0</v>
      </c>
      <c r="D16" s="32" t="e">
        <f t="shared" si="0"/>
        <v>#DIV/0!</v>
      </c>
      <c r="E16" s="111"/>
      <c r="F16" s="112"/>
      <c r="G16" s="113"/>
    </row>
    <row r="17" spans="1:7" ht="15">
      <c r="A17" s="21" t="s">
        <v>57</v>
      </c>
      <c r="B17" s="30" t="e">
        <f>'7. Monitorización del programa'!C10</f>
        <v>#DIV/0!</v>
      </c>
      <c r="C17" s="31">
        <f>'7. Monitorización del programa'!C11</f>
        <v>0</v>
      </c>
      <c r="D17" s="32" t="e">
        <f t="shared" si="0"/>
        <v>#DIV/0!</v>
      </c>
      <c r="E17" s="111"/>
      <c r="F17" s="112"/>
      <c r="G17" s="113"/>
    </row>
    <row r="18" spans="1:7" ht="15">
      <c r="A18" s="21" t="s">
        <v>58</v>
      </c>
      <c r="B18" s="33">
        <f>'8. Vínculos con Salud Pública'!C12</f>
        <v>0</v>
      </c>
      <c r="C18" s="31">
        <f>'8. Vínculos con Salud Pública'!C13</f>
        <v>0</v>
      </c>
      <c r="D18" s="32" t="e">
        <f t="shared" si="0"/>
        <v>#DIV/0!</v>
      </c>
      <c r="E18" s="107"/>
      <c r="F18" s="108"/>
      <c r="G18" s="109"/>
    </row>
    <row r="19" spans="1:7" ht="8.25" customHeight="1">
      <c r="A19" s="10"/>
      <c r="B19" s="16"/>
      <c r="C19" s="17"/>
      <c r="D19" s="22"/>
      <c r="E19" s="36"/>
      <c r="F19" s="36"/>
      <c r="G19" s="36"/>
    </row>
    <row r="20" spans="1:7" ht="30" customHeight="1">
      <c r="A20" s="15" t="s">
        <v>59</v>
      </c>
      <c r="B20" s="30" t="e">
        <f>SUM(B11:B18)</f>
        <v>#DIV/0!</v>
      </c>
      <c r="C20" s="31">
        <f>SUM(C11:C18)</f>
        <v>1</v>
      </c>
      <c r="D20" s="32" t="e">
        <f>B20/C20</f>
        <v>#DIV/0!</v>
      </c>
      <c r="E20" s="132" t="s">
        <v>60</v>
      </c>
      <c r="F20" s="133"/>
      <c r="G20" s="133"/>
    </row>
    <row r="21" spans="1:7" ht="6" customHeight="1">
      <c r="A21" s="18"/>
      <c r="B21" s="19"/>
      <c r="C21" s="20"/>
      <c r="D21" s="24"/>
      <c r="E21" s="36"/>
      <c r="F21" s="36"/>
      <c r="G21" s="36"/>
    </row>
    <row r="22" spans="1:7" ht="27" customHeight="1">
      <c r="A22" s="15" t="s">
        <v>61</v>
      </c>
      <c r="B22" s="34" t="e">
        <f>'resumen prioritarios'!C25</f>
        <v>#DIV/0!</v>
      </c>
      <c r="C22" s="35">
        <f>'resumen prioritarios'!C26</f>
        <v>17</v>
      </c>
      <c r="D22" s="32" t="e">
        <f>B22/C22</f>
        <v>#DIV/0!</v>
      </c>
      <c r="E22" s="130" t="s">
        <v>62</v>
      </c>
      <c r="F22" s="131"/>
      <c r="G22" s="131"/>
    </row>
    <row r="23" spans="1:7" ht="18.75" customHeight="1">
      <c r="A23" s="1"/>
      <c r="B23" s="1"/>
      <c r="C23" s="1"/>
      <c r="D23" s="1"/>
      <c r="E23" s="136" t="s">
        <v>63</v>
      </c>
      <c r="F23" s="136"/>
      <c r="G23" s="136"/>
    </row>
    <row r="24" spans="1:7" ht="18.75" customHeight="1">
      <c r="A24" s="1" t="s">
        <v>489</v>
      </c>
      <c r="B24" s="1"/>
      <c r="C24" s="1"/>
      <c r="D24" s="1"/>
      <c r="E24" s="106"/>
      <c r="F24" s="105"/>
      <c r="G24" s="105"/>
    </row>
    <row r="25" spans="1:7" ht="15">
      <c r="A25" s="1" t="s">
        <v>502</v>
      </c>
      <c r="B25" s="1"/>
      <c r="C25" s="1"/>
      <c r="D25" s="1"/>
      <c r="E25" s="1"/>
      <c r="F25" s="1"/>
      <c r="G25" s="1"/>
    </row>
    <row r="26" spans="1:7" ht="15">
      <c r="A26" s="137"/>
      <c r="B26" s="137"/>
      <c r="C26" s="137"/>
      <c r="D26" s="137"/>
      <c r="E26" s="137"/>
      <c r="F26" s="1"/>
      <c r="G26" s="1"/>
    </row>
    <row r="27" spans="1:7" ht="15">
      <c r="A27" s="118"/>
      <c r="B27" s="118"/>
      <c r="C27" s="118"/>
      <c r="D27" s="118"/>
      <c r="E27" s="118"/>
      <c r="F27" s="1"/>
      <c r="G27" s="1"/>
    </row>
    <row r="28" spans="1:7" ht="15">
      <c r="A28" s="118"/>
      <c r="B28" s="118"/>
      <c r="C28" s="118"/>
      <c r="D28" s="118"/>
      <c r="E28" s="118"/>
      <c r="F28" s="1"/>
      <c r="G28" s="1"/>
    </row>
    <row r="29" spans="1:7" ht="15">
      <c r="A29" s="118"/>
      <c r="B29" s="118"/>
      <c r="C29" s="118"/>
      <c r="D29" s="118"/>
      <c r="E29" s="118"/>
      <c r="F29" s="1"/>
      <c r="G29" s="1"/>
    </row>
    <row r="30" spans="1:7" ht="15">
      <c r="A30" s="118"/>
      <c r="B30" s="118"/>
      <c r="C30" s="118"/>
      <c r="D30" s="118"/>
      <c r="E30" s="118"/>
      <c r="F30" s="1"/>
      <c r="G30" s="1"/>
    </row>
    <row r="31" spans="1:7" ht="15">
      <c r="A31" s="118"/>
      <c r="B31" s="118"/>
      <c r="C31" s="118"/>
      <c r="D31" s="118"/>
      <c r="E31" s="118"/>
      <c r="F31" s="1"/>
      <c r="G31" s="1"/>
    </row>
    <row r="32" spans="1:7" ht="15">
      <c r="A32" s="118"/>
      <c r="B32" s="118"/>
      <c r="C32" s="118"/>
      <c r="D32" s="118"/>
      <c r="E32" s="118"/>
      <c r="F32" s="1"/>
      <c r="G32" s="1"/>
    </row>
    <row r="33" spans="1:7" ht="15">
      <c r="A33" s="118"/>
      <c r="B33" s="118"/>
      <c r="C33" s="118"/>
      <c r="D33" s="118"/>
      <c r="E33" s="118"/>
      <c r="F33" s="1"/>
      <c r="G33" s="1"/>
    </row>
    <row r="34" spans="1:7" ht="15">
      <c r="A34" s="118"/>
      <c r="B34" s="118"/>
      <c r="C34" s="118"/>
      <c r="D34" s="118"/>
      <c r="E34" s="118"/>
      <c r="F34" s="1"/>
      <c r="G34" s="1"/>
    </row>
    <row r="35" spans="1:7" ht="15">
      <c r="A35" s="118"/>
      <c r="B35" s="118"/>
      <c r="C35" s="118"/>
      <c r="D35" s="118"/>
      <c r="E35" s="118"/>
      <c r="F35" s="1"/>
      <c r="G35" s="1"/>
    </row>
    <row r="36" spans="1:7" ht="15">
      <c r="A36" s="118"/>
      <c r="B36" s="118"/>
      <c r="C36" s="118"/>
      <c r="D36" s="118"/>
      <c r="E36" s="118"/>
      <c r="F36" s="1"/>
      <c r="G36" s="1"/>
    </row>
    <row r="37" spans="1:7" ht="15">
      <c r="A37" s="118"/>
      <c r="B37" s="118"/>
      <c r="C37" s="118"/>
      <c r="D37" s="118"/>
      <c r="E37" s="118"/>
      <c r="F37" s="1"/>
      <c r="G37" s="1"/>
    </row>
    <row r="38" spans="1:7" ht="15">
      <c r="A38" s="118"/>
      <c r="B38" s="118"/>
      <c r="C38" s="118"/>
      <c r="D38" s="118"/>
      <c r="E38" s="118"/>
      <c r="F38" s="1"/>
      <c r="G38" s="1"/>
    </row>
    <row r="39" spans="1:7" ht="15">
      <c r="A39" s="118"/>
      <c r="B39" s="118"/>
      <c r="C39" s="118"/>
      <c r="D39" s="118"/>
      <c r="E39" s="118"/>
      <c r="F39" s="1"/>
      <c r="G39" s="1"/>
    </row>
    <row r="40" spans="1:7" ht="15">
      <c r="A40" s="118"/>
      <c r="B40" s="118"/>
      <c r="C40" s="118"/>
      <c r="D40" s="118"/>
      <c r="E40" s="118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</sheetData>
  <sheetProtection/>
  <mergeCells count="27">
    <mergeCell ref="A40:E40"/>
    <mergeCell ref="A34:E34"/>
    <mergeCell ref="A36:E36"/>
    <mergeCell ref="A37:E37"/>
    <mergeCell ref="A38:E38"/>
    <mergeCell ref="A39:E39"/>
    <mergeCell ref="A35:E35"/>
    <mergeCell ref="A26:E26"/>
    <mergeCell ref="A27:E27"/>
    <mergeCell ref="A28:E28"/>
    <mergeCell ref="A29:E29"/>
    <mergeCell ref="A30:E30"/>
    <mergeCell ref="A32:E32"/>
    <mergeCell ref="A33:E33"/>
    <mergeCell ref="A6:A8"/>
    <mergeCell ref="B6:E8"/>
    <mergeCell ref="E22:G22"/>
    <mergeCell ref="E20:G20"/>
    <mergeCell ref="E11:G18"/>
    <mergeCell ref="E9:G10"/>
    <mergeCell ref="E23:G23"/>
    <mergeCell ref="B9:D9"/>
    <mergeCell ref="A9:A10"/>
    <mergeCell ref="B3:E3"/>
    <mergeCell ref="B4:E4"/>
    <mergeCell ref="B5:E5"/>
    <mergeCell ref="A31:E31"/>
  </mergeCells>
  <conditionalFormatting sqref="D11:D18">
    <cfRule type="expression" priority="1" dxfId="0" stopIfTrue="1">
      <formula>"""&lt;=50%"""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8"/>
  <sheetViews>
    <sheetView showGridLines="0" zoomScalePageLayoutView="0" workbookViewId="0" topLeftCell="A19">
      <selection activeCell="A23" sqref="A23"/>
    </sheetView>
  </sheetViews>
  <sheetFormatPr defaultColWidth="11.421875" defaultRowHeight="15"/>
  <cols>
    <col min="1" max="1" width="21.8515625" style="0" customWidth="1"/>
    <col min="2" max="2" width="50.00390625" style="0" customWidth="1"/>
    <col min="3" max="3" width="7.7109375" style="0" customWidth="1"/>
    <col min="5" max="5" width="74.140625" style="0" customWidth="1"/>
  </cols>
  <sheetData>
    <row r="1" spans="1:5" ht="15">
      <c r="A1" s="1" t="s">
        <v>69</v>
      </c>
      <c r="B1" s="54">
        <f>'Tapa resumen'!B3</f>
        <v>0</v>
      </c>
      <c r="C1" s="1"/>
      <c r="D1" s="93">
        <f>B1</f>
        <v>0</v>
      </c>
      <c r="E1" s="93"/>
    </row>
    <row r="2" spans="1:5" ht="15">
      <c r="A2" s="1"/>
      <c r="B2" s="54">
        <f>'Tapa resumen'!B4</f>
        <v>0</v>
      </c>
      <c r="C2" s="1"/>
      <c r="D2" s="93">
        <f>B2</f>
        <v>0</v>
      </c>
      <c r="E2" s="93"/>
    </row>
    <row r="3" spans="1:3" ht="15">
      <c r="A3" s="200" t="s">
        <v>493</v>
      </c>
      <c r="B3" s="1"/>
      <c r="C3" s="1"/>
    </row>
    <row r="4" spans="1:5" ht="15.75">
      <c r="A4" s="65" t="s">
        <v>0</v>
      </c>
      <c r="B4" s="66" t="s">
        <v>1</v>
      </c>
      <c r="C4" s="62" t="s">
        <v>23</v>
      </c>
      <c r="D4" s="76" t="s">
        <v>282</v>
      </c>
      <c r="E4" s="76" t="s">
        <v>283</v>
      </c>
    </row>
    <row r="5" spans="1:5" ht="15" customHeight="1">
      <c r="A5" s="141" t="s">
        <v>243</v>
      </c>
      <c r="B5" s="46" t="s">
        <v>278</v>
      </c>
      <c r="C5" s="8"/>
      <c r="D5" s="97" t="s">
        <v>430</v>
      </c>
      <c r="E5" s="198" t="s">
        <v>490</v>
      </c>
    </row>
    <row r="6" spans="1:5" ht="29.25" customHeight="1">
      <c r="A6" s="141"/>
      <c r="B6" s="46" t="s">
        <v>280</v>
      </c>
      <c r="C6" s="8"/>
      <c r="D6" s="97" t="s">
        <v>431</v>
      </c>
      <c r="E6" s="198" t="s">
        <v>490</v>
      </c>
    </row>
    <row r="7" spans="1:5" ht="14.25" customHeight="1">
      <c r="A7" s="141"/>
      <c r="B7" s="58" t="s">
        <v>279</v>
      </c>
      <c r="C7" s="8"/>
      <c r="D7" s="97" t="s">
        <v>432</v>
      </c>
      <c r="E7" s="198" t="s">
        <v>490</v>
      </c>
    </row>
    <row r="8" spans="1:5" ht="17.25" customHeight="1">
      <c r="A8" s="141"/>
      <c r="B8" s="46" t="s">
        <v>244</v>
      </c>
      <c r="C8" s="8"/>
      <c r="D8" s="97" t="s">
        <v>433</v>
      </c>
      <c r="E8" s="198" t="s">
        <v>490</v>
      </c>
    </row>
    <row r="9" spans="1:5" ht="14.25" customHeight="1">
      <c r="A9" s="141"/>
      <c r="B9" s="58" t="s">
        <v>46</v>
      </c>
      <c r="C9" s="90" t="e">
        <f>C27</f>
        <v>#DIV/0!</v>
      </c>
      <c r="D9" s="97" t="s">
        <v>435</v>
      </c>
      <c r="E9" s="199" t="s">
        <v>491</v>
      </c>
    </row>
    <row r="10" spans="1:5" ht="15">
      <c r="A10" s="1"/>
      <c r="B10" s="25" t="s">
        <v>25</v>
      </c>
      <c r="C10" s="91" t="e">
        <f>SUM(C5:C9)</f>
        <v>#DIV/0!</v>
      </c>
      <c r="D10" s="67"/>
      <c r="E10" s="67"/>
    </row>
    <row r="11" spans="1:5" ht="15">
      <c r="A11" s="1"/>
      <c r="B11" s="25" t="s">
        <v>24</v>
      </c>
      <c r="C11" s="91">
        <f>COUNT(C5:C9)</f>
        <v>0</v>
      </c>
      <c r="D11" s="67"/>
      <c r="E11" s="67"/>
    </row>
    <row r="12" spans="1:5" ht="15">
      <c r="A12" s="1"/>
      <c r="B12" s="1"/>
      <c r="C12" s="39"/>
      <c r="D12" s="67"/>
      <c r="E12" s="67"/>
    </row>
    <row r="13" spans="1:5" ht="15">
      <c r="A13" s="1"/>
      <c r="B13" s="100" t="s">
        <v>434</v>
      </c>
      <c r="C13" s="99" t="s">
        <v>23</v>
      </c>
      <c r="D13" s="96" t="s">
        <v>282</v>
      </c>
      <c r="E13" s="96" t="s">
        <v>283</v>
      </c>
    </row>
    <row r="14" spans="1:5" ht="15">
      <c r="A14" s="1"/>
      <c r="B14" s="79" t="s">
        <v>436</v>
      </c>
      <c r="C14" s="88"/>
      <c r="D14" s="97" t="s">
        <v>447</v>
      </c>
      <c r="E14" s="198" t="s">
        <v>490</v>
      </c>
    </row>
    <row r="15" spans="1:5" ht="15">
      <c r="A15" s="1"/>
      <c r="B15" s="79" t="s">
        <v>437</v>
      </c>
      <c r="C15" s="88"/>
      <c r="D15" s="97" t="s">
        <v>448</v>
      </c>
      <c r="E15" s="198" t="s">
        <v>490</v>
      </c>
    </row>
    <row r="16" spans="1:5" ht="15">
      <c r="A16" s="1"/>
      <c r="B16" s="79" t="s">
        <v>438</v>
      </c>
      <c r="C16" s="88"/>
      <c r="D16" s="97" t="s">
        <v>449</v>
      </c>
      <c r="E16" s="198" t="s">
        <v>490</v>
      </c>
    </row>
    <row r="17" spans="1:5" ht="15">
      <c r="A17" s="1"/>
      <c r="B17" s="79" t="s">
        <v>439</v>
      </c>
      <c r="C17" s="88"/>
      <c r="D17" s="97" t="s">
        <v>450</v>
      </c>
      <c r="E17" s="198" t="s">
        <v>490</v>
      </c>
    </row>
    <row r="18" spans="1:5" ht="15">
      <c r="A18" s="1"/>
      <c r="B18" s="79" t="s">
        <v>440</v>
      </c>
      <c r="C18" s="88"/>
      <c r="D18" s="97" t="s">
        <v>451</v>
      </c>
      <c r="E18" s="198" t="s">
        <v>490</v>
      </c>
    </row>
    <row r="19" spans="1:5" ht="15">
      <c r="A19" s="1"/>
      <c r="B19" s="79" t="s">
        <v>441</v>
      </c>
      <c r="C19" s="88"/>
      <c r="D19" s="97" t="s">
        <v>452</v>
      </c>
      <c r="E19" s="198" t="s">
        <v>490</v>
      </c>
    </row>
    <row r="20" spans="1:5" ht="17.25" customHeight="1">
      <c r="A20" s="1"/>
      <c r="B20" s="79" t="s">
        <v>442</v>
      </c>
      <c r="C20" s="88"/>
      <c r="D20" s="97" t="s">
        <v>453</v>
      </c>
      <c r="E20" s="198" t="s">
        <v>490</v>
      </c>
    </row>
    <row r="21" spans="1:5" ht="15">
      <c r="A21" s="1"/>
      <c r="B21" s="79" t="s">
        <v>443</v>
      </c>
      <c r="C21" s="88"/>
      <c r="D21" s="97" t="s">
        <v>454</v>
      </c>
      <c r="E21" s="198" t="s">
        <v>490</v>
      </c>
    </row>
    <row r="22" spans="1:5" ht="15">
      <c r="A22" s="1"/>
      <c r="B22" s="79" t="s">
        <v>444</v>
      </c>
      <c r="C22" s="88"/>
      <c r="D22" s="97" t="s">
        <v>455</v>
      </c>
      <c r="E22" s="198" t="s">
        <v>490</v>
      </c>
    </row>
    <row r="23" spans="1:5" ht="15">
      <c r="A23" s="1"/>
      <c r="B23" s="79" t="s">
        <v>445</v>
      </c>
      <c r="C23" s="88"/>
      <c r="D23" s="97" t="s">
        <v>456</v>
      </c>
      <c r="E23" s="198" t="s">
        <v>490</v>
      </c>
    </row>
    <row r="24" spans="1:5" ht="15">
      <c r="A24" s="1"/>
      <c r="B24" s="79" t="s">
        <v>446</v>
      </c>
      <c r="C24" s="88"/>
      <c r="D24" s="97" t="s">
        <v>457</v>
      </c>
      <c r="E24" s="198" t="s">
        <v>490</v>
      </c>
    </row>
    <row r="25" spans="1:5" ht="15">
      <c r="A25" s="1"/>
      <c r="B25" s="11" t="s">
        <v>44</v>
      </c>
      <c r="C25" s="89">
        <f>SUM(C14:C24)</f>
        <v>0</v>
      </c>
      <c r="D25" s="67"/>
      <c r="E25" s="67"/>
    </row>
    <row r="26" spans="1:5" ht="15">
      <c r="A26" s="1"/>
      <c r="B26" s="12" t="s">
        <v>45</v>
      </c>
      <c r="C26" s="89">
        <f>COUNT(C14:C24)</f>
        <v>0</v>
      </c>
      <c r="D26" s="67"/>
      <c r="E26" s="67"/>
    </row>
    <row r="27" spans="1:5" ht="15">
      <c r="A27" s="1"/>
      <c r="B27" s="12" t="s">
        <v>40</v>
      </c>
      <c r="C27" s="9" t="e">
        <f>C25/C26</f>
        <v>#DIV/0!</v>
      </c>
      <c r="D27" s="67"/>
      <c r="E27" s="67"/>
    </row>
    <row r="28" spans="4:5" ht="15">
      <c r="D28" s="67"/>
      <c r="E28" s="67"/>
    </row>
  </sheetData>
  <sheetProtection/>
  <mergeCells count="1">
    <mergeCell ref="A5:A9"/>
  </mergeCells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showGridLines="0" tabSelected="1" zoomScalePageLayoutView="0" workbookViewId="0" topLeftCell="A22">
      <selection activeCell="B13" sqref="B13"/>
    </sheetView>
  </sheetViews>
  <sheetFormatPr defaultColWidth="11.421875" defaultRowHeight="15"/>
  <cols>
    <col min="1" max="1" width="25.28125" style="0" customWidth="1"/>
    <col min="2" max="2" width="56.421875" style="0" customWidth="1"/>
    <col min="3" max="3" width="7.8515625" style="0" customWidth="1"/>
    <col min="5" max="5" width="74.28125" style="0" customWidth="1"/>
  </cols>
  <sheetData>
    <row r="1" spans="1:5" ht="15">
      <c r="A1" s="1" t="s">
        <v>70</v>
      </c>
      <c r="B1" s="54">
        <f>'Tapa resumen'!B3</f>
        <v>0</v>
      </c>
      <c r="C1" s="1"/>
      <c r="D1" s="93">
        <f>B1</f>
        <v>0</v>
      </c>
      <c r="E1" s="93"/>
    </row>
    <row r="2" spans="1:5" ht="15">
      <c r="A2" s="1"/>
      <c r="B2" s="54">
        <f>'Tapa resumen'!B4</f>
        <v>0</v>
      </c>
      <c r="C2" s="1"/>
      <c r="D2" s="93">
        <f>B2</f>
        <v>0</v>
      </c>
      <c r="E2" s="93"/>
    </row>
    <row r="3" spans="1:3" ht="15">
      <c r="A3" s="200" t="s">
        <v>492</v>
      </c>
      <c r="B3" s="1"/>
      <c r="C3" s="1"/>
    </row>
    <row r="4" spans="1:5" ht="15.75">
      <c r="A4" s="61" t="s">
        <v>0</v>
      </c>
      <c r="B4" s="64" t="s">
        <v>1</v>
      </c>
      <c r="C4" s="7" t="s">
        <v>23</v>
      </c>
      <c r="D4" s="76" t="s">
        <v>282</v>
      </c>
      <c r="E4" s="76" t="s">
        <v>283</v>
      </c>
    </row>
    <row r="5" spans="1:5" ht="16.5" customHeight="1">
      <c r="A5" s="149" t="s">
        <v>245</v>
      </c>
      <c r="B5" s="43" t="s">
        <v>242</v>
      </c>
      <c r="C5" s="104"/>
      <c r="D5" s="97" t="s">
        <v>458</v>
      </c>
      <c r="E5" s="198" t="s">
        <v>490</v>
      </c>
    </row>
    <row r="6" spans="1:5" ht="15.75" customHeight="1">
      <c r="A6" s="149"/>
      <c r="B6" s="71" t="s">
        <v>258</v>
      </c>
      <c r="C6" s="104"/>
      <c r="D6" s="97" t="s">
        <v>459</v>
      </c>
      <c r="E6" s="198" t="s">
        <v>490</v>
      </c>
    </row>
    <row r="7" spans="1:5" ht="15" customHeight="1">
      <c r="A7" s="149"/>
      <c r="B7" s="71" t="s">
        <v>260</v>
      </c>
      <c r="C7" s="104"/>
      <c r="D7" s="97" t="s">
        <v>460</v>
      </c>
      <c r="E7" s="198" t="s">
        <v>490</v>
      </c>
    </row>
    <row r="8" spans="1:5" ht="15" customHeight="1">
      <c r="A8" s="149"/>
      <c r="B8" s="71" t="s">
        <v>261</v>
      </c>
      <c r="C8" s="104"/>
      <c r="D8" s="97" t="s">
        <v>461</v>
      </c>
      <c r="E8" s="198" t="s">
        <v>490</v>
      </c>
    </row>
    <row r="9" spans="1:5" ht="16.5" customHeight="1">
      <c r="A9" s="149"/>
      <c r="B9" s="71" t="s">
        <v>276</v>
      </c>
      <c r="C9" s="104"/>
      <c r="D9" s="97" t="s">
        <v>462</v>
      </c>
      <c r="E9" s="198" t="s">
        <v>490</v>
      </c>
    </row>
    <row r="10" spans="1:5" ht="15.75" customHeight="1">
      <c r="A10" s="149"/>
      <c r="B10" s="43" t="s">
        <v>281</v>
      </c>
      <c r="C10" s="104"/>
      <c r="D10" s="97" t="s">
        <v>463</v>
      </c>
      <c r="E10" s="198" t="s">
        <v>490</v>
      </c>
    </row>
    <row r="11" spans="1:5" ht="18" customHeight="1">
      <c r="A11" s="149"/>
      <c r="B11" s="43" t="s">
        <v>262</v>
      </c>
      <c r="C11" s="104"/>
      <c r="D11" s="97" t="s">
        <v>464</v>
      </c>
      <c r="E11" s="198" t="s">
        <v>490</v>
      </c>
    </row>
    <row r="12" spans="1:5" ht="15">
      <c r="A12" s="1"/>
      <c r="B12" s="25" t="s">
        <v>25</v>
      </c>
      <c r="C12" s="81">
        <f>SUM(C5:C11)</f>
        <v>0</v>
      </c>
      <c r="D12" s="67"/>
      <c r="E12" s="67"/>
    </row>
    <row r="13" spans="1:5" ht="15">
      <c r="A13" s="1"/>
      <c r="B13" s="25" t="s">
        <v>24</v>
      </c>
      <c r="C13" s="81">
        <f>COUNT(C5:C11)</f>
        <v>0</v>
      </c>
      <c r="D13" s="67"/>
      <c r="E13" s="67"/>
    </row>
  </sheetData>
  <sheetProtection/>
  <mergeCells count="1">
    <mergeCell ref="A5:A11"/>
  </mergeCells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3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2.57421875" style="0" customWidth="1"/>
    <col min="2" max="2" width="62.8515625" style="0" customWidth="1"/>
    <col min="3" max="3" width="10.8515625" style="0" customWidth="1"/>
  </cols>
  <sheetData>
    <row r="1" spans="1:3" ht="15">
      <c r="A1" s="1" t="s">
        <v>69</v>
      </c>
      <c r="B1" s="54">
        <f>'Tapa resumen'!B3</f>
        <v>0</v>
      </c>
      <c r="C1" s="1"/>
    </row>
    <row r="2" spans="1:3" ht="15">
      <c r="A2" s="1"/>
      <c r="B2" s="54">
        <f>'Tapa resumen'!B4</f>
        <v>0</v>
      </c>
      <c r="C2" s="1"/>
    </row>
    <row r="3" spans="1:3" ht="15">
      <c r="A3" s="1" t="s">
        <v>93</v>
      </c>
      <c r="B3" s="1"/>
      <c r="C3" s="1"/>
    </row>
    <row r="4" spans="1:3" ht="15">
      <c r="A4" s="57" t="s">
        <v>66</v>
      </c>
      <c r="B4" s="57" t="s">
        <v>67</v>
      </c>
      <c r="C4" s="57" t="s">
        <v>23</v>
      </c>
    </row>
    <row r="5" spans="1:3" ht="24">
      <c r="A5" s="192" t="s">
        <v>52</v>
      </c>
      <c r="B5" s="72" t="s">
        <v>222</v>
      </c>
      <c r="C5" s="55">
        <f>'1. organización (1)'!D6</f>
        <v>0</v>
      </c>
    </row>
    <row r="6" spans="1:3" ht="24">
      <c r="A6" s="195"/>
      <c r="B6" s="72" t="s">
        <v>223</v>
      </c>
      <c r="C6" s="55">
        <f>'1. organización (1)'!D13</f>
        <v>0</v>
      </c>
    </row>
    <row r="7" spans="1:3" ht="24">
      <c r="A7" s="196"/>
      <c r="B7" s="72" t="s">
        <v>224</v>
      </c>
      <c r="C7" s="55">
        <f>'1. organización (1)'!D19</f>
        <v>0</v>
      </c>
    </row>
    <row r="8" spans="1:3" ht="24">
      <c r="A8" s="196"/>
      <c r="B8" s="72" t="s">
        <v>225</v>
      </c>
      <c r="C8" s="55">
        <f>'1. organización (2)'!F6</f>
        <v>0</v>
      </c>
    </row>
    <row r="9" spans="1:3" ht="30" customHeight="1">
      <c r="A9" s="196"/>
      <c r="B9" s="72" t="s">
        <v>226</v>
      </c>
      <c r="C9" s="56">
        <f>'1. organización (2)'!F10</f>
        <v>0</v>
      </c>
    </row>
    <row r="10" spans="1:3" ht="27" customHeight="1">
      <c r="A10" s="196"/>
      <c r="B10" s="72" t="s">
        <v>227</v>
      </c>
      <c r="C10" s="55">
        <f>'1. organización (2)'!F11</f>
        <v>0</v>
      </c>
    </row>
    <row r="11" spans="1:3" ht="33.75" customHeight="1">
      <c r="A11" s="196"/>
      <c r="B11" s="72" t="s">
        <v>228</v>
      </c>
      <c r="C11" s="55">
        <f>'1. organización (2)'!F12</f>
        <v>0</v>
      </c>
    </row>
    <row r="12" spans="1:3" ht="24">
      <c r="A12" s="196"/>
      <c r="B12" s="72" t="s">
        <v>229</v>
      </c>
      <c r="C12" s="55">
        <f>'1. organización (2)'!F14</f>
        <v>0</v>
      </c>
    </row>
    <row r="13" spans="1:3" ht="24">
      <c r="A13" s="196"/>
      <c r="B13" s="72" t="s">
        <v>230</v>
      </c>
      <c r="C13" s="56" t="e">
        <f>'1. organización (2)'!F16</f>
        <v>#DIV/0!</v>
      </c>
    </row>
    <row r="14" spans="1:3" ht="25.5" customHeight="1">
      <c r="A14" s="197"/>
      <c r="B14" s="72" t="s">
        <v>231</v>
      </c>
      <c r="C14" s="55">
        <f>'1. organización (2)'!F18</f>
        <v>0</v>
      </c>
    </row>
    <row r="15" spans="1:3" ht="25.5">
      <c r="A15" s="192" t="s">
        <v>64</v>
      </c>
      <c r="B15" s="73" t="s">
        <v>232</v>
      </c>
      <c r="C15" s="55">
        <f>'4. vigilancia y supervision (1)'!D23</f>
        <v>0</v>
      </c>
    </row>
    <row r="16" spans="1:3" ht="25.5">
      <c r="A16" s="193"/>
      <c r="B16" s="73" t="s">
        <v>233</v>
      </c>
      <c r="C16" s="55">
        <f>'4. vigilancia y supervision (1)'!D28</f>
        <v>0</v>
      </c>
    </row>
    <row r="17" spans="1:3" ht="25.5">
      <c r="A17" s="193"/>
      <c r="B17" s="73" t="s">
        <v>234</v>
      </c>
      <c r="C17" s="55">
        <f>'4. vigilancia y supervisión (2)'!D8</f>
        <v>0</v>
      </c>
    </row>
    <row r="18" spans="1:3" ht="38.25">
      <c r="A18" s="193"/>
      <c r="B18" s="73" t="s">
        <v>235</v>
      </c>
      <c r="C18" s="55" t="e">
        <f>'4. vigilancia y supervisión (2)'!D13</f>
        <v>#DIV/0!</v>
      </c>
    </row>
    <row r="19" spans="1:3" ht="25.5">
      <c r="A19" s="194"/>
      <c r="B19" s="74" t="s">
        <v>92</v>
      </c>
      <c r="C19" s="55">
        <f>'4. vigilancia y supervisión (2)'!D16</f>
        <v>0</v>
      </c>
    </row>
    <row r="20" spans="1:3" ht="25.5">
      <c r="A20" s="190" t="s">
        <v>65</v>
      </c>
      <c r="B20" s="73" t="s">
        <v>236</v>
      </c>
      <c r="C20" s="55">
        <f>'7. Monitorización del programa'!C5</f>
        <v>0</v>
      </c>
    </row>
    <row r="21" spans="1:3" ht="25.5">
      <c r="A21" s="191"/>
      <c r="B21" s="73" t="s">
        <v>237</v>
      </c>
      <c r="C21" s="55">
        <f>'7. Monitorización del programa'!C6</f>
        <v>0</v>
      </c>
    </row>
    <row r="22" spans="1:3" ht="38.25">
      <c r="A22" s="191"/>
      <c r="B22" s="73" t="s">
        <v>238</v>
      </c>
      <c r="C22" s="55">
        <f>'7. Monitorización del programa'!C7</f>
        <v>0</v>
      </c>
    </row>
    <row r="23" spans="1:3" ht="25.5">
      <c r="A23" s="191"/>
      <c r="B23" s="73" t="s">
        <v>239</v>
      </c>
      <c r="C23" s="55">
        <f>'7. Monitorización del programa'!C8</f>
        <v>0</v>
      </c>
    </row>
    <row r="24" spans="1:3" ht="15" customHeight="1">
      <c r="A24" s="191"/>
      <c r="B24" s="73" t="s">
        <v>240</v>
      </c>
      <c r="C24" s="55" t="e">
        <f>'7. Monitorización del programa'!C9</f>
        <v>#DIV/0!</v>
      </c>
    </row>
    <row r="25" spans="1:3" ht="15">
      <c r="A25" s="39"/>
      <c r="B25" s="40" t="s">
        <v>68</v>
      </c>
      <c r="C25" s="41" t="e">
        <f>SUM(C5:C24)</f>
        <v>#DIV/0!</v>
      </c>
    </row>
    <row r="26" spans="1:3" ht="15">
      <c r="A26" s="1"/>
      <c r="B26" s="23" t="s">
        <v>49</v>
      </c>
      <c r="C26" s="42">
        <f>COUNT(C5:C24)</f>
        <v>17</v>
      </c>
    </row>
    <row r="27" spans="1:3" ht="15">
      <c r="A27" s="1"/>
      <c r="B27" s="1"/>
      <c r="C27" s="1"/>
    </row>
    <row r="28" spans="1:3" ht="15">
      <c r="A28" s="1"/>
      <c r="B28" s="1"/>
      <c r="C28" s="1"/>
    </row>
    <row r="29" spans="1:3" ht="15">
      <c r="A29" s="1"/>
      <c r="B29" s="1"/>
      <c r="C29" s="1"/>
    </row>
    <row r="30" spans="1:3" ht="15">
      <c r="A30" s="1"/>
      <c r="B30" s="1"/>
      <c r="C30" s="1"/>
    </row>
    <row r="31" spans="1:3" ht="15">
      <c r="A31" s="1"/>
      <c r="B31" s="1"/>
      <c r="C31" s="1"/>
    </row>
    <row r="32" spans="1:3" ht="15">
      <c r="A32" s="1"/>
      <c r="B32" s="1"/>
      <c r="C32" s="1"/>
    </row>
    <row r="33" spans="1:3" ht="15">
      <c r="A33" s="1"/>
      <c r="B33" s="1"/>
      <c r="C33" s="1"/>
    </row>
  </sheetData>
  <sheetProtection/>
  <mergeCells count="3">
    <mergeCell ref="A20:A24"/>
    <mergeCell ref="A15:A19"/>
    <mergeCell ref="A5:A14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C1">
      <selection activeCell="G13" sqref="G13"/>
    </sheetView>
  </sheetViews>
  <sheetFormatPr defaultColWidth="11.421875" defaultRowHeight="15"/>
  <cols>
    <col min="1" max="1" width="23.00390625" style="0" customWidth="1"/>
    <col min="2" max="2" width="16.8515625" style="0" customWidth="1"/>
    <col min="3" max="3" width="30.140625" style="0" customWidth="1"/>
    <col min="4" max="4" width="7.28125" style="0" customWidth="1"/>
    <col min="5" max="5" width="8.7109375" style="0" customWidth="1"/>
    <col min="6" max="6" width="10.28125" style="0" customWidth="1"/>
    <col min="7" max="7" width="78.57421875" style="0" customWidth="1"/>
  </cols>
  <sheetData>
    <row r="1" spans="1:7" ht="15">
      <c r="A1" s="1" t="s">
        <v>69</v>
      </c>
      <c r="B1" s="54">
        <f>'Tapa resumen'!B3</f>
        <v>0</v>
      </c>
      <c r="C1" s="26"/>
      <c r="D1" s="1"/>
      <c r="E1" s="1"/>
      <c r="F1" s="93">
        <f>B1</f>
        <v>0</v>
      </c>
      <c r="G1" s="93"/>
    </row>
    <row r="2" spans="1:7" ht="15">
      <c r="A2" s="1"/>
      <c r="B2" s="54">
        <f>'Tapa resumen'!B4</f>
        <v>0</v>
      </c>
      <c r="C2" s="26"/>
      <c r="D2" s="1"/>
      <c r="E2" s="1"/>
      <c r="F2" s="93">
        <f>B2</f>
        <v>0</v>
      </c>
      <c r="G2" s="93"/>
    </row>
    <row r="3" spans="1:5" ht="15">
      <c r="A3" s="1"/>
      <c r="B3" s="1"/>
      <c r="C3" s="1"/>
      <c r="D3" s="1"/>
      <c r="E3" s="1"/>
    </row>
    <row r="4" spans="1:5" ht="15">
      <c r="A4" s="200" t="s">
        <v>501</v>
      </c>
      <c r="B4" s="1"/>
      <c r="C4" s="1"/>
      <c r="D4" s="1"/>
      <c r="E4" s="1"/>
    </row>
    <row r="5" spans="1:7" ht="20.25" customHeight="1">
      <c r="A5" s="48" t="s">
        <v>0</v>
      </c>
      <c r="B5" s="138" t="s">
        <v>1</v>
      </c>
      <c r="C5" s="139"/>
      <c r="D5" s="59" t="s">
        <v>23</v>
      </c>
      <c r="F5" s="76" t="s">
        <v>282</v>
      </c>
      <c r="G5" s="76" t="s">
        <v>283</v>
      </c>
    </row>
    <row r="6" spans="1:7" ht="17.25" customHeight="1">
      <c r="A6" s="140" t="s">
        <v>76</v>
      </c>
      <c r="B6" s="141" t="s">
        <v>78</v>
      </c>
      <c r="C6" s="141"/>
      <c r="D6" s="49"/>
      <c r="F6" s="59" t="s">
        <v>285</v>
      </c>
      <c r="G6" s="198" t="s">
        <v>490</v>
      </c>
    </row>
    <row r="7" spans="1:7" ht="25.5" customHeight="1">
      <c r="A7" s="140"/>
      <c r="B7" s="140" t="s">
        <v>90</v>
      </c>
      <c r="C7" s="140"/>
      <c r="D7" s="49"/>
      <c r="E7" s="1"/>
      <c r="F7" s="59" t="s">
        <v>286</v>
      </c>
      <c r="G7" s="198" t="s">
        <v>490</v>
      </c>
    </row>
    <row r="8" spans="1:7" ht="25.5" customHeight="1">
      <c r="A8" s="140"/>
      <c r="B8" s="140" t="s">
        <v>264</v>
      </c>
      <c r="C8" s="142"/>
      <c r="D8" s="49"/>
      <c r="E8" s="1"/>
      <c r="F8" s="59" t="s">
        <v>287</v>
      </c>
      <c r="G8" s="198" t="s">
        <v>490</v>
      </c>
    </row>
    <row r="9" spans="1:7" ht="27" customHeight="1">
      <c r="A9" s="140"/>
      <c r="B9" s="143" t="s">
        <v>265</v>
      </c>
      <c r="C9" s="144"/>
      <c r="D9" s="49"/>
      <c r="E9" s="1"/>
      <c r="F9" s="59" t="s">
        <v>288</v>
      </c>
      <c r="G9" s="198" t="s">
        <v>490</v>
      </c>
    </row>
    <row r="10" spans="1:7" ht="15" customHeight="1">
      <c r="A10" s="140" t="s">
        <v>2</v>
      </c>
      <c r="B10" s="140" t="s">
        <v>3</v>
      </c>
      <c r="C10" s="140"/>
      <c r="D10" s="49"/>
      <c r="E10" s="1"/>
      <c r="F10" s="59" t="s">
        <v>289</v>
      </c>
      <c r="G10" s="198" t="s">
        <v>490</v>
      </c>
    </row>
    <row r="11" spans="1:7" ht="15">
      <c r="A11" s="140"/>
      <c r="B11" s="140" t="s">
        <v>4</v>
      </c>
      <c r="C11" s="140"/>
      <c r="D11" s="49"/>
      <c r="E11" s="1"/>
      <c r="F11" s="59" t="s">
        <v>290</v>
      </c>
      <c r="G11" s="198" t="s">
        <v>490</v>
      </c>
    </row>
    <row r="12" spans="1:7" ht="18.75" customHeight="1">
      <c r="A12" s="140"/>
      <c r="B12" s="140" t="s">
        <v>5</v>
      </c>
      <c r="C12" s="140"/>
      <c r="D12" s="49"/>
      <c r="E12" s="1"/>
      <c r="F12" s="59" t="s">
        <v>291</v>
      </c>
      <c r="G12" s="198" t="s">
        <v>490</v>
      </c>
    </row>
    <row r="13" spans="1:7" ht="15">
      <c r="A13" s="140" t="s">
        <v>6</v>
      </c>
      <c r="B13" s="145" t="s">
        <v>77</v>
      </c>
      <c r="C13" s="145"/>
      <c r="D13" s="49"/>
      <c r="E13" s="1"/>
      <c r="F13" s="59" t="s">
        <v>292</v>
      </c>
      <c r="G13" s="198" t="s">
        <v>490</v>
      </c>
    </row>
    <row r="14" spans="1:7" ht="17.25" customHeight="1">
      <c r="A14" s="140"/>
      <c r="B14" s="140" t="s">
        <v>7</v>
      </c>
      <c r="C14" s="50" t="s">
        <v>8</v>
      </c>
      <c r="D14" s="49"/>
      <c r="E14" s="1"/>
      <c r="F14" s="59" t="s">
        <v>293</v>
      </c>
      <c r="G14" s="198" t="s">
        <v>490</v>
      </c>
    </row>
    <row r="15" spans="1:7" ht="25.5">
      <c r="A15" s="140"/>
      <c r="B15" s="140"/>
      <c r="C15" s="50" t="s">
        <v>9</v>
      </c>
      <c r="D15" s="49"/>
      <c r="E15" s="1"/>
      <c r="F15" s="59" t="s">
        <v>294</v>
      </c>
      <c r="G15" s="198" t="s">
        <v>490</v>
      </c>
    </row>
    <row r="16" spans="1:7" ht="27" customHeight="1">
      <c r="A16" s="140"/>
      <c r="B16" s="140"/>
      <c r="C16" s="50" t="s">
        <v>10</v>
      </c>
      <c r="D16" s="49"/>
      <c r="E16" s="1"/>
      <c r="F16" s="59" t="s">
        <v>295</v>
      </c>
      <c r="G16" s="198" t="s">
        <v>490</v>
      </c>
    </row>
    <row r="17" spans="1:7" ht="25.5">
      <c r="A17" s="140"/>
      <c r="B17" s="140"/>
      <c r="C17" s="50" t="s">
        <v>11</v>
      </c>
      <c r="D17" s="49"/>
      <c r="E17" s="1"/>
      <c r="F17" s="59" t="s">
        <v>296</v>
      </c>
      <c r="G17" s="198" t="s">
        <v>490</v>
      </c>
    </row>
    <row r="18" spans="1:7" ht="15">
      <c r="A18" s="140"/>
      <c r="B18" s="140"/>
      <c r="C18" s="50" t="s">
        <v>12</v>
      </c>
      <c r="D18" s="49"/>
      <c r="E18" s="1"/>
      <c r="F18" s="59" t="s">
        <v>297</v>
      </c>
      <c r="G18" s="198" t="s">
        <v>490</v>
      </c>
    </row>
    <row r="19" spans="1:7" ht="15">
      <c r="A19" s="140"/>
      <c r="B19" s="140" t="s">
        <v>13</v>
      </c>
      <c r="C19" s="140"/>
      <c r="D19" s="49"/>
      <c r="E19" s="1"/>
      <c r="F19" s="59" t="s">
        <v>298</v>
      </c>
      <c r="G19" s="198" t="s">
        <v>490</v>
      </c>
    </row>
    <row r="20" spans="1:7" ht="15.75" customHeight="1">
      <c r="A20" s="140"/>
      <c r="B20" s="140" t="s">
        <v>14</v>
      </c>
      <c r="C20" s="140"/>
      <c r="D20" s="49"/>
      <c r="E20" s="1"/>
      <c r="F20" s="59" t="s">
        <v>299</v>
      </c>
      <c r="G20" s="198" t="s">
        <v>490</v>
      </c>
    </row>
    <row r="21" spans="1:7" ht="28.5" customHeight="1">
      <c r="A21" s="140"/>
      <c r="B21" s="140" t="s">
        <v>267</v>
      </c>
      <c r="C21" s="140"/>
      <c r="D21" s="49"/>
      <c r="E21" s="1"/>
      <c r="F21" s="59" t="s">
        <v>300</v>
      </c>
      <c r="G21" s="198" t="s">
        <v>490</v>
      </c>
    </row>
    <row r="22" spans="1:7" ht="43.5" customHeight="1">
      <c r="A22" s="140"/>
      <c r="B22" s="146" t="s">
        <v>15</v>
      </c>
      <c r="C22" s="147"/>
      <c r="D22" s="49"/>
      <c r="E22" s="1"/>
      <c r="F22" s="59" t="s">
        <v>301</v>
      </c>
      <c r="G22" s="198" t="s">
        <v>490</v>
      </c>
    </row>
    <row r="23" spans="1:7" ht="39.75" customHeight="1">
      <c r="A23" s="140"/>
      <c r="B23" s="140" t="s">
        <v>16</v>
      </c>
      <c r="C23" s="140"/>
      <c r="D23" s="49"/>
      <c r="E23" s="1"/>
      <c r="F23" s="59" t="s">
        <v>302</v>
      </c>
      <c r="G23" s="198" t="s">
        <v>490</v>
      </c>
    </row>
    <row r="24" spans="1:7" ht="28.5" customHeight="1">
      <c r="A24" s="140" t="s">
        <v>17</v>
      </c>
      <c r="B24" s="140" t="s">
        <v>18</v>
      </c>
      <c r="C24" s="140"/>
      <c r="D24" s="49"/>
      <c r="E24" s="1"/>
      <c r="F24" s="59" t="s">
        <v>303</v>
      </c>
      <c r="G24" s="198" t="s">
        <v>490</v>
      </c>
    </row>
    <row r="25" spans="1:7" ht="27" customHeight="1">
      <c r="A25" s="140"/>
      <c r="B25" s="140" t="s">
        <v>19</v>
      </c>
      <c r="C25" s="140"/>
      <c r="D25" s="49"/>
      <c r="E25" s="1"/>
      <c r="F25" s="59" t="s">
        <v>304</v>
      </c>
      <c r="G25" s="198" t="s">
        <v>490</v>
      </c>
    </row>
    <row r="26" spans="1:7" ht="16.5" customHeight="1">
      <c r="A26" s="140"/>
      <c r="B26" s="140" t="s">
        <v>20</v>
      </c>
      <c r="C26" s="140"/>
      <c r="D26" s="49"/>
      <c r="E26" s="1"/>
      <c r="F26" s="59" t="s">
        <v>305</v>
      </c>
      <c r="G26" s="198" t="s">
        <v>490</v>
      </c>
    </row>
    <row r="27" spans="1:7" ht="15">
      <c r="A27" s="140"/>
      <c r="B27" s="140" t="s">
        <v>21</v>
      </c>
      <c r="C27" s="140"/>
      <c r="D27" s="49"/>
      <c r="E27" s="1"/>
      <c r="F27" s="59" t="s">
        <v>306</v>
      </c>
      <c r="G27" s="198" t="s">
        <v>490</v>
      </c>
    </row>
    <row r="28" spans="1:7" ht="25.5" customHeight="1">
      <c r="A28" s="140"/>
      <c r="B28" s="140" t="s">
        <v>22</v>
      </c>
      <c r="C28" s="140"/>
      <c r="D28" s="49"/>
      <c r="E28" s="1"/>
      <c r="F28" s="59" t="s">
        <v>307</v>
      </c>
      <c r="G28" s="198" t="s">
        <v>490</v>
      </c>
    </row>
    <row r="29" spans="1:7" ht="30.75" customHeight="1">
      <c r="A29" s="140"/>
      <c r="B29" s="140" t="s">
        <v>72</v>
      </c>
      <c r="C29" s="140"/>
      <c r="D29" s="49"/>
      <c r="E29" s="1"/>
      <c r="F29" s="59" t="s">
        <v>308</v>
      </c>
      <c r="G29" s="198" t="s">
        <v>490</v>
      </c>
    </row>
    <row r="30" spans="1:5" ht="15">
      <c r="A30" s="1"/>
      <c r="B30" s="1"/>
      <c r="C30" s="25" t="s">
        <v>25</v>
      </c>
      <c r="D30" s="81">
        <f>SUM(D6:D29)</f>
        <v>0</v>
      </c>
      <c r="E30" s="1"/>
    </row>
    <row r="31" spans="1:5" ht="15">
      <c r="A31" s="1"/>
      <c r="B31" s="1"/>
      <c r="C31" s="25" t="s">
        <v>24</v>
      </c>
      <c r="D31" s="81">
        <f>COUNT(D6:D29)</f>
        <v>0</v>
      </c>
      <c r="E31" s="1"/>
    </row>
  </sheetData>
  <sheetProtection/>
  <mergeCells count="25">
    <mergeCell ref="A24:A29"/>
    <mergeCell ref="B24:C24"/>
    <mergeCell ref="B25:C25"/>
    <mergeCell ref="B26:C26"/>
    <mergeCell ref="B27:C27"/>
    <mergeCell ref="B28:C28"/>
    <mergeCell ref="B29:C29"/>
    <mergeCell ref="A13:A23"/>
    <mergeCell ref="B13:C13"/>
    <mergeCell ref="B14:B18"/>
    <mergeCell ref="B19:C19"/>
    <mergeCell ref="B20:C20"/>
    <mergeCell ref="B21:C21"/>
    <mergeCell ref="B22:C22"/>
    <mergeCell ref="B23:C23"/>
    <mergeCell ref="A10:A12"/>
    <mergeCell ref="B10:C10"/>
    <mergeCell ref="B11:C11"/>
    <mergeCell ref="B12:C12"/>
    <mergeCell ref="B5:C5"/>
    <mergeCell ref="A6:A9"/>
    <mergeCell ref="B6:C6"/>
    <mergeCell ref="B7:C7"/>
    <mergeCell ref="B8:C8"/>
    <mergeCell ref="B9:C9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showGridLines="0" zoomScalePageLayoutView="0" workbookViewId="0" topLeftCell="A25">
      <selection activeCell="A6" sqref="A6:A24"/>
    </sheetView>
  </sheetViews>
  <sheetFormatPr defaultColWidth="11.421875" defaultRowHeight="15"/>
  <cols>
    <col min="1" max="1" width="13.7109375" style="0" customWidth="1"/>
    <col min="3" max="3" width="10.140625" style="0" customWidth="1"/>
    <col min="5" max="5" width="31.140625" style="0" customWidth="1"/>
    <col min="6" max="6" width="7.00390625" style="0" customWidth="1"/>
    <col min="8" max="8" width="73.7109375" style="0" customWidth="1"/>
    <col min="9" max="9" width="11.421875" style="0" hidden="1" customWidth="1"/>
  </cols>
  <sheetData>
    <row r="1" spans="1:8" ht="15">
      <c r="A1" s="1" t="s">
        <v>70</v>
      </c>
      <c r="B1" s="54">
        <f>'Tapa resumen'!B3</f>
        <v>0</v>
      </c>
      <c r="C1" s="26"/>
      <c r="D1" s="26"/>
      <c r="E1" s="1"/>
      <c r="F1" s="1"/>
      <c r="G1" s="93">
        <f>B1</f>
        <v>0</v>
      </c>
      <c r="H1" s="93"/>
    </row>
    <row r="2" spans="1:8" ht="15">
      <c r="A2" s="1"/>
      <c r="B2" s="54">
        <f>'Tapa resumen'!B4</f>
        <v>0</v>
      </c>
      <c r="C2" s="26"/>
      <c r="D2" s="26"/>
      <c r="E2" s="1"/>
      <c r="F2" s="1"/>
      <c r="G2" s="93">
        <f>B2</f>
        <v>0</v>
      </c>
      <c r="H2" s="93"/>
    </row>
    <row r="3" spans="1:6" ht="15">
      <c r="A3" s="1"/>
      <c r="B3" s="1"/>
      <c r="C3" s="1"/>
      <c r="D3" s="1"/>
      <c r="E3" s="1"/>
      <c r="F3" s="1"/>
    </row>
    <row r="4" spans="1:6" ht="15">
      <c r="A4" s="200" t="s">
        <v>500</v>
      </c>
      <c r="B4" s="1"/>
      <c r="C4" s="1"/>
      <c r="D4" s="1"/>
      <c r="E4" s="1"/>
      <c r="F4" s="1"/>
    </row>
    <row r="5" spans="1:8" ht="18" customHeight="1">
      <c r="A5" s="60" t="s">
        <v>0</v>
      </c>
      <c r="B5" s="150" t="s">
        <v>1</v>
      </c>
      <c r="C5" s="151"/>
      <c r="D5" s="151"/>
      <c r="E5" s="152"/>
      <c r="F5" s="45" t="s">
        <v>23</v>
      </c>
      <c r="G5" s="76" t="s">
        <v>282</v>
      </c>
      <c r="H5" s="76" t="s">
        <v>283</v>
      </c>
    </row>
    <row r="6" spans="1:8" ht="25.5">
      <c r="A6" s="149" t="s">
        <v>96</v>
      </c>
      <c r="B6" s="149" t="s">
        <v>97</v>
      </c>
      <c r="C6" s="149" t="s">
        <v>98</v>
      </c>
      <c r="D6" s="155" t="s">
        <v>99</v>
      </c>
      <c r="E6" s="46" t="s">
        <v>100</v>
      </c>
      <c r="F6" s="84"/>
      <c r="G6" s="59" t="s">
        <v>309</v>
      </c>
      <c r="H6" s="198" t="s">
        <v>490</v>
      </c>
    </row>
    <row r="7" spans="1:8" ht="15">
      <c r="A7" s="149"/>
      <c r="B7" s="149"/>
      <c r="C7" s="149"/>
      <c r="D7" s="155"/>
      <c r="E7" s="46" t="s">
        <v>101</v>
      </c>
      <c r="F7" s="84"/>
      <c r="G7" s="59" t="s">
        <v>310</v>
      </c>
      <c r="H7" s="198" t="s">
        <v>490</v>
      </c>
    </row>
    <row r="8" spans="1:8" ht="15">
      <c r="A8" s="149"/>
      <c r="B8" s="149"/>
      <c r="C8" s="149"/>
      <c r="D8" s="155"/>
      <c r="E8" s="46" t="s">
        <v>102</v>
      </c>
      <c r="F8" s="84"/>
      <c r="G8" s="59" t="s">
        <v>311</v>
      </c>
      <c r="H8" s="198" t="s">
        <v>490</v>
      </c>
    </row>
    <row r="9" spans="1:8" ht="15">
      <c r="A9" s="149"/>
      <c r="B9" s="149"/>
      <c r="C9" s="149"/>
      <c r="D9" s="155"/>
      <c r="E9" s="46" t="s">
        <v>103</v>
      </c>
      <c r="F9" s="84"/>
      <c r="G9" s="59" t="s">
        <v>312</v>
      </c>
      <c r="H9" s="198" t="s">
        <v>490</v>
      </c>
    </row>
    <row r="10" spans="1:8" ht="30" customHeight="1">
      <c r="A10" s="149"/>
      <c r="B10" s="149"/>
      <c r="C10" s="149"/>
      <c r="D10" s="141" t="s">
        <v>104</v>
      </c>
      <c r="E10" s="156"/>
      <c r="F10" s="75">
        <f>IF(B30&gt;=1,1,B30)</f>
        <v>0</v>
      </c>
      <c r="G10" s="94" t="s">
        <v>313</v>
      </c>
      <c r="H10" s="198" t="s">
        <v>490</v>
      </c>
    </row>
    <row r="11" spans="1:8" ht="25.5" customHeight="1">
      <c r="A11" s="149"/>
      <c r="B11" s="149"/>
      <c r="C11" s="149"/>
      <c r="D11" s="141" t="s">
        <v>105</v>
      </c>
      <c r="E11" s="156"/>
      <c r="F11" s="84"/>
      <c r="G11" s="59" t="s">
        <v>314</v>
      </c>
      <c r="H11" s="198" t="s">
        <v>490</v>
      </c>
    </row>
    <row r="12" spans="1:8" ht="25.5">
      <c r="A12" s="149"/>
      <c r="B12" s="149"/>
      <c r="C12" s="148" t="s">
        <v>26</v>
      </c>
      <c r="D12" s="141" t="s">
        <v>106</v>
      </c>
      <c r="E12" s="51" t="s">
        <v>107</v>
      </c>
      <c r="F12" s="84"/>
      <c r="G12" s="59" t="s">
        <v>315</v>
      </c>
      <c r="H12" s="198" t="s">
        <v>490</v>
      </c>
    </row>
    <row r="13" spans="1:8" ht="15">
      <c r="A13" s="149"/>
      <c r="B13" s="149"/>
      <c r="C13" s="148"/>
      <c r="D13" s="141"/>
      <c r="E13" s="51" t="s">
        <v>108</v>
      </c>
      <c r="F13" s="84"/>
      <c r="G13" s="59" t="s">
        <v>316</v>
      </c>
      <c r="H13" s="198" t="s">
        <v>490</v>
      </c>
    </row>
    <row r="14" spans="1:8" ht="15">
      <c r="A14" s="149"/>
      <c r="B14" s="149"/>
      <c r="C14" s="148"/>
      <c r="D14" s="141"/>
      <c r="E14" s="51" t="s">
        <v>109</v>
      </c>
      <c r="F14" s="84"/>
      <c r="G14" s="59" t="s">
        <v>317</v>
      </c>
      <c r="H14" s="198" t="s">
        <v>490</v>
      </c>
    </row>
    <row r="15" spans="1:8" ht="25.5">
      <c r="A15" s="149"/>
      <c r="B15" s="149"/>
      <c r="C15" s="148"/>
      <c r="D15" s="141"/>
      <c r="E15" s="51" t="s">
        <v>110</v>
      </c>
      <c r="F15" s="84"/>
      <c r="G15" s="59" t="s">
        <v>318</v>
      </c>
      <c r="H15" s="198" t="s">
        <v>490</v>
      </c>
    </row>
    <row r="16" spans="1:8" ht="25.5">
      <c r="A16" s="149"/>
      <c r="B16" s="149"/>
      <c r="C16" s="148"/>
      <c r="D16" s="149" t="s">
        <v>27</v>
      </c>
      <c r="E16" s="44" t="s">
        <v>28</v>
      </c>
      <c r="F16" s="75" t="e">
        <f>IF(B36&gt;=1,1,B36)</f>
        <v>#DIV/0!</v>
      </c>
      <c r="G16" s="59" t="s">
        <v>319</v>
      </c>
      <c r="H16" s="198" t="s">
        <v>490</v>
      </c>
    </row>
    <row r="17" spans="1:8" ht="45.75" customHeight="1">
      <c r="A17" s="149"/>
      <c r="B17" s="149"/>
      <c r="C17" s="148"/>
      <c r="D17" s="149"/>
      <c r="E17" s="43" t="s">
        <v>111</v>
      </c>
      <c r="F17" s="82"/>
      <c r="G17" s="59" t="s">
        <v>320</v>
      </c>
      <c r="H17" s="198" t="s">
        <v>490</v>
      </c>
    </row>
    <row r="18" spans="1:8" ht="24.75" customHeight="1">
      <c r="A18" s="149"/>
      <c r="B18" s="149"/>
      <c r="C18" s="148"/>
      <c r="D18" s="153" t="s">
        <v>79</v>
      </c>
      <c r="E18" s="153"/>
      <c r="F18" s="83"/>
      <c r="G18" s="59" t="s">
        <v>321</v>
      </c>
      <c r="H18" s="198" t="s">
        <v>490</v>
      </c>
    </row>
    <row r="19" spans="1:8" ht="28.5" customHeight="1">
      <c r="A19" s="149"/>
      <c r="B19" s="149"/>
      <c r="C19" s="149" t="s">
        <v>252</v>
      </c>
      <c r="D19" s="149"/>
      <c r="E19" s="149"/>
      <c r="F19" s="83"/>
      <c r="G19" s="59" t="s">
        <v>322</v>
      </c>
      <c r="H19" s="198" t="s">
        <v>490</v>
      </c>
    </row>
    <row r="20" spans="1:8" ht="15">
      <c r="A20" s="149"/>
      <c r="B20" s="154" t="s">
        <v>112</v>
      </c>
      <c r="C20" s="149" t="s">
        <v>113</v>
      </c>
      <c r="D20" s="149"/>
      <c r="E20" s="149"/>
      <c r="F20" s="83"/>
      <c r="G20" s="59" t="s">
        <v>323</v>
      </c>
      <c r="H20" s="198" t="s">
        <v>490</v>
      </c>
    </row>
    <row r="21" spans="1:8" ht="19.5" customHeight="1">
      <c r="A21" s="149"/>
      <c r="B21" s="154"/>
      <c r="C21" s="148" t="s">
        <v>29</v>
      </c>
      <c r="D21" s="148"/>
      <c r="E21" s="148"/>
      <c r="F21" s="83"/>
      <c r="G21" s="59" t="s">
        <v>324</v>
      </c>
      <c r="H21" s="198" t="s">
        <v>490</v>
      </c>
    </row>
    <row r="22" spans="1:8" ht="15">
      <c r="A22" s="149"/>
      <c r="B22" s="149" t="s">
        <v>114</v>
      </c>
      <c r="C22" s="148" t="s">
        <v>30</v>
      </c>
      <c r="D22" s="148"/>
      <c r="E22" s="148"/>
      <c r="F22" s="83"/>
      <c r="G22" s="59" t="s">
        <v>325</v>
      </c>
      <c r="H22" s="198" t="s">
        <v>490</v>
      </c>
    </row>
    <row r="23" spans="1:8" ht="15">
      <c r="A23" s="149"/>
      <c r="B23" s="149"/>
      <c r="C23" s="149" t="s">
        <v>115</v>
      </c>
      <c r="D23" s="149"/>
      <c r="E23" s="149"/>
      <c r="F23" s="83"/>
      <c r="G23" s="59" t="s">
        <v>326</v>
      </c>
      <c r="H23" s="198" t="s">
        <v>490</v>
      </c>
    </row>
    <row r="24" spans="1:8" ht="15">
      <c r="A24" s="149"/>
      <c r="B24" s="149"/>
      <c r="C24" s="149" t="s">
        <v>116</v>
      </c>
      <c r="D24" s="149"/>
      <c r="E24" s="149"/>
      <c r="F24" s="83"/>
      <c r="G24" s="59" t="s">
        <v>327</v>
      </c>
      <c r="H24" s="198" t="s">
        <v>490</v>
      </c>
    </row>
    <row r="25" spans="1:6" ht="15">
      <c r="A25" s="1"/>
      <c r="B25" s="1"/>
      <c r="C25" s="1"/>
      <c r="D25" s="1"/>
      <c r="E25" s="25" t="s">
        <v>25</v>
      </c>
      <c r="F25" s="80" t="e">
        <f>SUM(F6:F24)</f>
        <v>#DIV/0!</v>
      </c>
    </row>
    <row r="26" spans="1:6" ht="15">
      <c r="A26" s="1"/>
      <c r="B26" s="1"/>
      <c r="C26" s="1"/>
      <c r="D26" s="1"/>
      <c r="E26" s="25" t="s">
        <v>24</v>
      </c>
      <c r="F26" s="81">
        <f>COUNT(F6:F24)</f>
        <v>1</v>
      </c>
    </row>
    <row r="27" spans="1:6" ht="15">
      <c r="A27" s="1" t="s">
        <v>31</v>
      </c>
      <c r="B27" s="1"/>
      <c r="C27" s="1"/>
      <c r="D27" s="1"/>
      <c r="E27" s="1"/>
      <c r="F27" s="1"/>
    </row>
    <row r="28" spans="1:6" ht="15">
      <c r="A28" s="2" t="s">
        <v>32</v>
      </c>
      <c r="B28" s="3"/>
      <c r="C28" s="1"/>
      <c r="D28" s="1"/>
      <c r="E28" s="1"/>
      <c r="F28" s="1"/>
    </row>
    <row r="29" spans="1:6" ht="15">
      <c r="A29" s="2" t="s">
        <v>487</v>
      </c>
      <c r="B29" s="2">
        <v>5</v>
      </c>
      <c r="C29" s="1"/>
      <c r="D29" s="1"/>
      <c r="E29" s="1"/>
      <c r="F29" s="1"/>
    </row>
    <row r="30" spans="1:6" ht="15">
      <c r="A30" s="103" t="s">
        <v>488</v>
      </c>
      <c r="B30" s="102">
        <f>B28/B29</f>
        <v>0</v>
      </c>
      <c r="C30" s="1"/>
      <c r="D30" s="1"/>
      <c r="E30" s="1"/>
      <c r="F30" s="1"/>
    </row>
    <row r="31" spans="1:6" ht="15">
      <c r="A31" s="1"/>
      <c r="B31" s="1"/>
      <c r="C31" s="1"/>
      <c r="D31" s="1"/>
      <c r="E31" s="1"/>
      <c r="F31" s="1"/>
    </row>
    <row r="32" spans="1:6" ht="15">
      <c r="A32" s="1" t="s">
        <v>33</v>
      </c>
      <c r="B32" s="1"/>
      <c r="C32" s="1"/>
      <c r="D32" s="1"/>
      <c r="E32" s="1"/>
      <c r="F32" s="1"/>
    </row>
    <row r="33" spans="1:6" ht="15">
      <c r="A33" s="4" t="s">
        <v>35</v>
      </c>
      <c r="B33" s="5"/>
      <c r="C33" s="1"/>
      <c r="D33" s="1"/>
      <c r="E33" s="1"/>
      <c r="F33" s="1"/>
    </row>
    <row r="34" spans="1:6" ht="15">
      <c r="A34" s="2" t="s">
        <v>34</v>
      </c>
      <c r="B34" s="5"/>
      <c r="C34" s="1"/>
      <c r="D34" s="1"/>
      <c r="E34" s="1"/>
      <c r="F34" s="1"/>
    </row>
    <row r="35" spans="1:6" ht="15">
      <c r="A35" s="68" t="s">
        <v>248</v>
      </c>
      <c r="B35" s="6" t="e">
        <f>B33/B34</f>
        <v>#DIV/0!</v>
      </c>
      <c r="C35" s="1"/>
      <c r="D35" s="1"/>
      <c r="E35" s="1"/>
      <c r="F35" s="1"/>
    </row>
    <row r="36" spans="1:6" ht="15">
      <c r="A36" s="103" t="s">
        <v>488</v>
      </c>
      <c r="B36" s="101" t="e">
        <f>B35/0.176</f>
        <v>#DIV/0!</v>
      </c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</sheetData>
  <sheetProtection/>
  <mergeCells count="19">
    <mergeCell ref="A6:A24"/>
    <mergeCell ref="B6:B19"/>
    <mergeCell ref="C6:C11"/>
    <mergeCell ref="D6:D9"/>
    <mergeCell ref="D10:E10"/>
    <mergeCell ref="D11:E11"/>
    <mergeCell ref="C12:C18"/>
    <mergeCell ref="D12:D15"/>
    <mergeCell ref="B22:B24"/>
    <mergeCell ref="D16:D17"/>
    <mergeCell ref="C22:E22"/>
    <mergeCell ref="C23:E23"/>
    <mergeCell ref="C24:E24"/>
    <mergeCell ref="B5:E5"/>
    <mergeCell ref="D18:E18"/>
    <mergeCell ref="C19:E19"/>
    <mergeCell ref="B20:B21"/>
    <mergeCell ref="C20:E20"/>
    <mergeCell ref="C21:E2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6">
      <selection activeCell="A6" sqref="A6:A20"/>
    </sheetView>
  </sheetViews>
  <sheetFormatPr defaultColWidth="11.421875" defaultRowHeight="15"/>
  <cols>
    <col min="1" max="1" width="18.00390625" style="0" customWidth="1"/>
    <col min="2" max="2" width="20.57421875" style="0" customWidth="1"/>
    <col min="3" max="3" width="16.140625" style="0" customWidth="1"/>
    <col min="4" max="4" width="23.140625" style="0" customWidth="1"/>
    <col min="5" max="5" width="7.57421875" style="0" customWidth="1"/>
    <col min="7" max="7" width="67.7109375" style="0" customWidth="1"/>
  </cols>
  <sheetData>
    <row r="1" spans="1:7" ht="15">
      <c r="A1" s="1" t="s">
        <v>69</v>
      </c>
      <c r="B1" s="54">
        <f>'Tapa resumen'!B3</f>
        <v>0</v>
      </c>
      <c r="C1" s="26"/>
      <c r="D1" s="1"/>
      <c r="E1" s="1"/>
      <c r="F1" s="93">
        <f>B1</f>
        <v>0</v>
      </c>
      <c r="G1" s="93"/>
    </row>
    <row r="2" spans="1:7" ht="15">
      <c r="A2" s="1"/>
      <c r="B2" s="54">
        <f>'Tapa resumen'!B4</f>
        <v>0</v>
      </c>
      <c r="C2" s="26"/>
      <c r="D2" s="1"/>
      <c r="E2" s="1"/>
      <c r="F2" s="93">
        <f>B2</f>
        <v>0</v>
      </c>
      <c r="G2" s="93"/>
    </row>
    <row r="3" spans="1:5" ht="15">
      <c r="A3" s="1"/>
      <c r="B3" s="1"/>
      <c r="C3" s="1"/>
      <c r="D3" s="1"/>
      <c r="E3" s="1"/>
    </row>
    <row r="4" spans="1:5" ht="15">
      <c r="A4" s="200" t="s">
        <v>499</v>
      </c>
      <c r="B4" s="1"/>
      <c r="C4" s="1"/>
      <c r="D4" s="1"/>
      <c r="E4" s="1"/>
    </row>
    <row r="5" spans="1:7" ht="15.75">
      <c r="A5" s="61" t="s">
        <v>0</v>
      </c>
      <c r="B5" s="159" t="s">
        <v>1</v>
      </c>
      <c r="C5" s="160"/>
      <c r="D5" s="161"/>
      <c r="E5" s="7" t="s">
        <v>23</v>
      </c>
      <c r="F5" s="76" t="s">
        <v>282</v>
      </c>
      <c r="G5" s="76" t="s">
        <v>283</v>
      </c>
    </row>
    <row r="6" spans="1:7" ht="15">
      <c r="A6" s="148" t="s">
        <v>250</v>
      </c>
      <c r="B6" s="148" t="s">
        <v>36</v>
      </c>
      <c r="C6" s="167" t="s">
        <v>259</v>
      </c>
      <c r="D6" s="167"/>
      <c r="E6" s="83"/>
      <c r="F6" s="95" t="s">
        <v>328</v>
      </c>
      <c r="G6" s="198" t="s">
        <v>490</v>
      </c>
    </row>
    <row r="7" spans="1:7" ht="15">
      <c r="A7" s="148"/>
      <c r="B7" s="148"/>
      <c r="C7" s="168" t="s">
        <v>83</v>
      </c>
      <c r="D7" s="168"/>
      <c r="E7" s="83"/>
      <c r="F7" s="95" t="s">
        <v>329</v>
      </c>
      <c r="G7" s="198" t="s">
        <v>490</v>
      </c>
    </row>
    <row r="8" spans="1:7" ht="27" customHeight="1">
      <c r="A8" s="148"/>
      <c r="B8" s="148"/>
      <c r="C8" s="164" t="s">
        <v>84</v>
      </c>
      <c r="D8" s="164"/>
      <c r="E8" s="83"/>
      <c r="F8" s="95" t="s">
        <v>330</v>
      </c>
      <c r="G8" s="198" t="s">
        <v>490</v>
      </c>
    </row>
    <row r="9" spans="1:7" ht="20.25" customHeight="1">
      <c r="A9" s="148"/>
      <c r="B9" s="149" t="s">
        <v>85</v>
      </c>
      <c r="C9" s="149" t="s">
        <v>86</v>
      </c>
      <c r="D9" s="149"/>
      <c r="E9" s="83"/>
      <c r="F9" s="95" t="s">
        <v>331</v>
      </c>
      <c r="G9" s="198" t="s">
        <v>490</v>
      </c>
    </row>
    <row r="10" spans="1:7" ht="33" customHeight="1">
      <c r="A10" s="148"/>
      <c r="B10" s="149"/>
      <c r="C10" s="149" t="s">
        <v>87</v>
      </c>
      <c r="D10" s="149"/>
      <c r="E10" s="83"/>
      <c r="F10" s="95" t="s">
        <v>332</v>
      </c>
      <c r="G10" s="198" t="s">
        <v>490</v>
      </c>
    </row>
    <row r="11" spans="1:7" ht="26.25" customHeight="1">
      <c r="A11" s="148"/>
      <c r="B11" s="149" t="s">
        <v>88</v>
      </c>
      <c r="C11" s="164" t="s">
        <v>89</v>
      </c>
      <c r="D11" s="164"/>
      <c r="E11" s="83"/>
      <c r="F11" s="95" t="s">
        <v>333</v>
      </c>
      <c r="G11" s="198" t="s">
        <v>490</v>
      </c>
    </row>
    <row r="12" spans="1:7" ht="26.25" customHeight="1">
      <c r="A12" s="148"/>
      <c r="B12" s="149"/>
      <c r="C12" s="162" t="s">
        <v>266</v>
      </c>
      <c r="D12" s="163"/>
      <c r="E12" s="83"/>
      <c r="F12" s="95" t="s">
        <v>334</v>
      </c>
      <c r="G12" s="198" t="s">
        <v>490</v>
      </c>
    </row>
    <row r="13" spans="1:7" ht="26.25" customHeight="1">
      <c r="A13" s="148"/>
      <c r="B13" s="149"/>
      <c r="C13" s="162" t="s">
        <v>253</v>
      </c>
      <c r="D13" s="163"/>
      <c r="E13" s="83"/>
      <c r="F13" s="95" t="s">
        <v>335</v>
      </c>
      <c r="G13" s="198" t="s">
        <v>490</v>
      </c>
    </row>
    <row r="14" spans="1:7" ht="17.25" customHeight="1">
      <c r="A14" s="148"/>
      <c r="B14" s="149"/>
      <c r="C14" s="162" t="s">
        <v>254</v>
      </c>
      <c r="D14" s="163"/>
      <c r="E14" s="83"/>
      <c r="F14" s="95" t="s">
        <v>336</v>
      </c>
      <c r="G14" s="198" t="s">
        <v>490</v>
      </c>
    </row>
    <row r="15" spans="1:7" ht="17.25" customHeight="1">
      <c r="A15" s="148"/>
      <c r="B15" s="149"/>
      <c r="C15" s="162" t="s">
        <v>255</v>
      </c>
      <c r="D15" s="163"/>
      <c r="E15" s="83"/>
      <c r="F15" s="95" t="s">
        <v>337</v>
      </c>
      <c r="G15" s="198" t="s">
        <v>490</v>
      </c>
    </row>
    <row r="16" spans="1:7" ht="15.75" customHeight="1">
      <c r="A16" s="148"/>
      <c r="B16" s="149"/>
      <c r="C16" s="157" t="s">
        <v>256</v>
      </c>
      <c r="D16" s="158"/>
      <c r="E16" s="83"/>
      <c r="F16" s="95" t="s">
        <v>338</v>
      </c>
      <c r="G16" s="198" t="s">
        <v>490</v>
      </c>
    </row>
    <row r="17" spans="1:7" ht="15" customHeight="1">
      <c r="A17" s="148"/>
      <c r="B17" s="157" t="s">
        <v>37</v>
      </c>
      <c r="C17" s="166"/>
      <c r="D17" s="158"/>
      <c r="E17" s="83"/>
      <c r="F17" s="95" t="s">
        <v>339</v>
      </c>
      <c r="G17" s="198" t="s">
        <v>490</v>
      </c>
    </row>
    <row r="18" spans="1:7" ht="16.5" customHeight="1">
      <c r="A18" s="148"/>
      <c r="B18" s="149" t="s">
        <v>80</v>
      </c>
      <c r="C18" s="164" t="s">
        <v>81</v>
      </c>
      <c r="D18" s="47" t="s">
        <v>268</v>
      </c>
      <c r="E18" s="83"/>
      <c r="F18" s="95" t="s">
        <v>340</v>
      </c>
      <c r="G18" s="198" t="s">
        <v>490</v>
      </c>
    </row>
    <row r="19" spans="1:7" ht="14.25" customHeight="1">
      <c r="A19" s="148"/>
      <c r="B19" s="149"/>
      <c r="C19" s="164"/>
      <c r="D19" s="47" t="s">
        <v>269</v>
      </c>
      <c r="E19" s="83"/>
      <c r="F19" s="95" t="s">
        <v>341</v>
      </c>
      <c r="G19" s="198" t="s">
        <v>490</v>
      </c>
    </row>
    <row r="20" spans="1:7" ht="15">
      <c r="A20" s="148"/>
      <c r="B20" s="149"/>
      <c r="C20" s="165" t="s">
        <v>82</v>
      </c>
      <c r="D20" s="165"/>
      <c r="E20" s="83"/>
      <c r="F20" s="95" t="s">
        <v>342</v>
      </c>
      <c r="G20" s="198" t="s">
        <v>490</v>
      </c>
    </row>
    <row r="21" spans="1:5" ht="15">
      <c r="A21" s="1"/>
      <c r="B21" s="1"/>
      <c r="C21" s="1"/>
      <c r="D21" s="25" t="s">
        <v>25</v>
      </c>
      <c r="E21" s="81">
        <f>SUM(E6:E20)</f>
        <v>0</v>
      </c>
    </row>
    <row r="22" spans="1:5" ht="15">
      <c r="A22" s="1"/>
      <c r="B22" s="1"/>
      <c r="C22" s="1"/>
      <c r="D22" s="25" t="s">
        <v>24</v>
      </c>
      <c r="E22" s="81">
        <f>COUNT(E6:E20)</f>
        <v>0</v>
      </c>
    </row>
  </sheetData>
  <sheetProtection/>
  <mergeCells count="20">
    <mergeCell ref="A6:A20"/>
    <mergeCell ref="B6:B8"/>
    <mergeCell ref="C6:D6"/>
    <mergeCell ref="C7:D7"/>
    <mergeCell ref="C8:D8"/>
    <mergeCell ref="B9:B10"/>
    <mergeCell ref="C9:D9"/>
    <mergeCell ref="C10:D10"/>
    <mergeCell ref="B11:B16"/>
    <mergeCell ref="C11:D11"/>
    <mergeCell ref="B18:B20"/>
    <mergeCell ref="C18:C19"/>
    <mergeCell ref="C20:D20"/>
    <mergeCell ref="B17:D17"/>
    <mergeCell ref="C16:D16"/>
    <mergeCell ref="B5:D5"/>
    <mergeCell ref="C12:D12"/>
    <mergeCell ref="C13:D13"/>
    <mergeCell ref="C14:D14"/>
    <mergeCell ref="C15:D15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PageLayoutView="0" workbookViewId="0" topLeftCell="A16">
      <selection activeCell="A3" sqref="A3"/>
    </sheetView>
  </sheetViews>
  <sheetFormatPr defaultColWidth="11.421875" defaultRowHeight="15"/>
  <cols>
    <col min="1" max="1" width="12.28125" style="0" customWidth="1"/>
    <col min="2" max="2" width="17.00390625" style="0" customWidth="1"/>
    <col min="3" max="3" width="10.57421875" style="0" customWidth="1"/>
    <col min="5" max="5" width="6.28125" style="0" customWidth="1"/>
    <col min="6" max="6" width="23.8515625" style="0" customWidth="1"/>
    <col min="7" max="7" width="8.8515625" style="0" customWidth="1"/>
    <col min="9" max="9" width="72.421875" style="0" customWidth="1"/>
  </cols>
  <sheetData>
    <row r="1" spans="1:9" ht="15">
      <c r="A1" s="1" t="s">
        <v>71</v>
      </c>
      <c r="B1" s="54">
        <f>'Tapa resumen'!B3</f>
        <v>0</v>
      </c>
      <c r="C1" s="26"/>
      <c r="D1" s="1"/>
      <c r="E1" s="1"/>
      <c r="F1" s="1"/>
      <c r="G1" s="1"/>
      <c r="H1" s="93">
        <f>B1</f>
        <v>0</v>
      </c>
      <c r="I1" s="93"/>
    </row>
    <row r="2" spans="1:9" ht="15">
      <c r="A2" s="1"/>
      <c r="B2" s="54">
        <f>'Tapa resumen'!B4</f>
        <v>0</v>
      </c>
      <c r="C2" s="26"/>
      <c r="D2" s="1"/>
      <c r="E2" s="1"/>
      <c r="F2" s="1"/>
      <c r="G2" s="1"/>
      <c r="H2" s="93">
        <f>B2</f>
        <v>0</v>
      </c>
      <c r="I2" s="93"/>
    </row>
    <row r="3" spans="1:7" ht="15">
      <c r="A3" s="200" t="s">
        <v>498</v>
      </c>
      <c r="B3" s="1"/>
      <c r="C3" s="1"/>
      <c r="D3" s="1"/>
      <c r="E3" s="1"/>
      <c r="F3" s="1"/>
      <c r="G3" s="1"/>
    </row>
    <row r="4" spans="1:9" ht="15.75">
      <c r="A4" s="61" t="s">
        <v>246</v>
      </c>
      <c r="B4" s="159" t="s">
        <v>1</v>
      </c>
      <c r="C4" s="160"/>
      <c r="D4" s="160"/>
      <c r="E4" s="160"/>
      <c r="F4" s="161"/>
      <c r="G4" s="7" t="s">
        <v>23</v>
      </c>
      <c r="H4" s="76" t="s">
        <v>282</v>
      </c>
      <c r="I4" s="76" t="s">
        <v>283</v>
      </c>
    </row>
    <row r="5" spans="1:9" ht="30" customHeight="1">
      <c r="A5" s="149" t="s">
        <v>117</v>
      </c>
      <c r="B5" s="149" t="s">
        <v>118</v>
      </c>
      <c r="C5" s="149"/>
      <c r="D5" s="149" t="s">
        <v>119</v>
      </c>
      <c r="E5" s="149" t="s">
        <v>120</v>
      </c>
      <c r="F5" s="149"/>
      <c r="G5" s="83"/>
      <c r="H5" s="95" t="s">
        <v>343</v>
      </c>
      <c r="I5" s="198" t="s">
        <v>490</v>
      </c>
    </row>
    <row r="6" spans="1:9" ht="27" customHeight="1">
      <c r="A6" s="149"/>
      <c r="B6" s="149"/>
      <c r="C6" s="149"/>
      <c r="D6" s="149"/>
      <c r="E6" s="149" t="s">
        <v>121</v>
      </c>
      <c r="F6" s="149"/>
      <c r="G6" s="83"/>
      <c r="H6" s="95" t="s">
        <v>344</v>
      </c>
      <c r="I6" s="198" t="s">
        <v>490</v>
      </c>
    </row>
    <row r="7" spans="1:9" ht="24.75" customHeight="1">
      <c r="A7" s="149"/>
      <c r="B7" s="149" t="s">
        <v>272</v>
      </c>
      <c r="C7" s="149"/>
      <c r="D7" s="149" t="s">
        <v>122</v>
      </c>
      <c r="E7" s="149"/>
      <c r="F7" s="149"/>
      <c r="G7" s="83"/>
      <c r="H7" s="95" t="s">
        <v>345</v>
      </c>
      <c r="I7" s="198" t="s">
        <v>490</v>
      </c>
    </row>
    <row r="8" spans="1:9" ht="30" customHeight="1">
      <c r="A8" s="149"/>
      <c r="B8" s="149"/>
      <c r="C8" s="149"/>
      <c r="D8" s="149" t="s">
        <v>123</v>
      </c>
      <c r="E8" s="149"/>
      <c r="F8" s="149"/>
      <c r="G8" s="83"/>
      <c r="H8" s="95" t="s">
        <v>346</v>
      </c>
      <c r="I8" s="198" t="s">
        <v>490</v>
      </c>
    </row>
    <row r="9" spans="1:9" ht="40.5" customHeight="1">
      <c r="A9" s="149"/>
      <c r="B9" s="149"/>
      <c r="C9" s="149"/>
      <c r="D9" s="149" t="s">
        <v>124</v>
      </c>
      <c r="E9" s="149"/>
      <c r="F9" s="149"/>
      <c r="G9" s="83"/>
      <c r="H9" s="95" t="s">
        <v>347</v>
      </c>
      <c r="I9" s="198" t="s">
        <v>490</v>
      </c>
    </row>
    <row r="10" spans="1:9" ht="51.75" customHeight="1">
      <c r="A10" s="149"/>
      <c r="B10" s="149"/>
      <c r="C10" s="149"/>
      <c r="D10" s="149" t="s">
        <v>125</v>
      </c>
      <c r="E10" s="149"/>
      <c r="F10" s="149"/>
      <c r="G10" s="83"/>
      <c r="H10" s="95" t="s">
        <v>348</v>
      </c>
      <c r="I10" s="198" t="s">
        <v>490</v>
      </c>
    </row>
    <row r="11" spans="1:9" ht="27" customHeight="1">
      <c r="A11" s="149"/>
      <c r="B11" s="149" t="s">
        <v>126</v>
      </c>
      <c r="C11" s="149"/>
      <c r="D11" s="149" t="s">
        <v>127</v>
      </c>
      <c r="E11" s="149"/>
      <c r="F11" s="149"/>
      <c r="G11" s="83"/>
      <c r="H11" s="95" t="s">
        <v>349</v>
      </c>
      <c r="I11" s="198" t="s">
        <v>490</v>
      </c>
    </row>
    <row r="12" spans="1:9" ht="40.5" customHeight="1">
      <c r="A12" s="149"/>
      <c r="B12" s="149"/>
      <c r="C12" s="149"/>
      <c r="D12" s="149" t="s">
        <v>128</v>
      </c>
      <c r="E12" s="149"/>
      <c r="F12" s="149"/>
      <c r="G12" s="83"/>
      <c r="H12" s="95" t="s">
        <v>350</v>
      </c>
      <c r="I12" s="198" t="s">
        <v>490</v>
      </c>
    </row>
    <row r="13" spans="1:9" ht="26.25" customHeight="1">
      <c r="A13" s="148" t="s">
        <v>39</v>
      </c>
      <c r="B13" s="149" t="s">
        <v>129</v>
      </c>
      <c r="C13" s="149"/>
      <c r="D13" s="149" t="s">
        <v>130</v>
      </c>
      <c r="E13" s="149"/>
      <c r="F13" s="43" t="s">
        <v>131</v>
      </c>
      <c r="G13" s="83"/>
      <c r="H13" s="95" t="s">
        <v>351</v>
      </c>
      <c r="I13" s="198" t="s">
        <v>490</v>
      </c>
    </row>
    <row r="14" spans="1:9" ht="27" customHeight="1">
      <c r="A14" s="148"/>
      <c r="B14" s="149"/>
      <c r="C14" s="149"/>
      <c r="D14" s="149"/>
      <c r="E14" s="149"/>
      <c r="F14" s="43" t="s">
        <v>132</v>
      </c>
      <c r="G14" s="83"/>
      <c r="H14" s="95" t="s">
        <v>352</v>
      </c>
      <c r="I14" s="198" t="s">
        <v>490</v>
      </c>
    </row>
    <row r="15" spans="1:9" ht="30.75" customHeight="1">
      <c r="A15" s="148"/>
      <c r="B15" s="149"/>
      <c r="C15" s="149"/>
      <c r="D15" s="149" t="s">
        <v>133</v>
      </c>
      <c r="E15" s="149"/>
      <c r="F15" s="47" t="s">
        <v>134</v>
      </c>
      <c r="G15" s="83"/>
      <c r="H15" s="95" t="s">
        <v>353</v>
      </c>
      <c r="I15" s="198" t="s">
        <v>490</v>
      </c>
    </row>
    <row r="16" spans="1:9" ht="28.5" customHeight="1">
      <c r="A16" s="148"/>
      <c r="B16" s="149"/>
      <c r="C16" s="149"/>
      <c r="D16" s="149"/>
      <c r="E16" s="149"/>
      <c r="F16" s="47" t="s">
        <v>270</v>
      </c>
      <c r="G16" s="83"/>
      <c r="H16" s="95" t="s">
        <v>354</v>
      </c>
      <c r="I16" s="198" t="s">
        <v>490</v>
      </c>
    </row>
    <row r="17" spans="1:9" ht="54" customHeight="1">
      <c r="A17" s="148"/>
      <c r="B17" s="149"/>
      <c r="C17" s="149"/>
      <c r="D17" s="149"/>
      <c r="E17" s="149"/>
      <c r="F17" s="47" t="s">
        <v>271</v>
      </c>
      <c r="G17" s="83"/>
      <c r="H17" s="95" t="s">
        <v>355</v>
      </c>
      <c r="I17" s="198" t="s">
        <v>490</v>
      </c>
    </row>
    <row r="18" spans="1:9" ht="15">
      <c r="A18" s="148"/>
      <c r="B18" s="169" t="s">
        <v>135</v>
      </c>
      <c r="C18" s="169"/>
      <c r="D18" s="169"/>
      <c r="E18" s="169"/>
      <c r="F18" s="169"/>
      <c r="G18" s="83"/>
      <c r="H18" s="95" t="s">
        <v>356</v>
      </c>
      <c r="I18" s="198" t="s">
        <v>490</v>
      </c>
    </row>
    <row r="19" spans="1:9" ht="15">
      <c r="A19" s="148"/>
      <c r="B19" s="170" t="s">
        <v>263</v>
      </c>
      <c r="C19" s="171"/>
      <c r="D19" s="172"/>
      <c r="E19" s="169" t="s">
        <v>136</v>
      </c>
      <c r="F19" s="169"/>
      <c r="G19" s="83"/>
      <c r="H19" s="95" t="s">
        <v>357</v>
      </c>
      <c r="I19" s="198" t="s">
        <v>490</v>
      </c>
    </row>
    <row r="20" spans="1:9" ht="16.5" customHeight="1">
      <c r="A20" s="148"/>
      <c r="B20" s="173"/>
      <c r="C20" s="174"/>
      <c r="D20" s="175"/>
      <c r="E20" s="169" t="s">
        <v>137</v>
      </c>
      <c r="F20" s="169"/>
      <c r="G20" s="83"/>
      <c r="H20" s="95" t="s">
        <v>358</v>
      </c>
      <c r="I20" s="198" t="s">
        <v>490</v>
      </c>
    </row>
    <row r="21" spans="1:9" ht="16.5" customHeight="1">
      <c r="A21" s="148"/>
      <c r="B21" s="173"/>
      <c r="C21" s="174"/>
      <c r="D21" s="175"/>
      <c r="E21" s="169" t="s">
        <v>138</v>
      </c>
      <c r="F21" s="169"/>
      <c r="G21" s="83"/>
      <c r="H21" s="95" t="s">
        <v>359</v>
      </c>
      <c r="I21" s="198" t="s">
        <v>490</v>
      </c>
    </row>
    <row r="22" spans="1:9" ht="16.5" customHeight="1">
      <c r="A22" s="148"/>
      <c r="B22" s="176"/>
      <c r="C22" s="177"/>
      <c r="D22" s="178"/>
      <c r="E22" s="169" t="s">
        <v>139</v>
      </c>
      <c r="F22" s="169"/>
      <c r="G22" s="83"/>
      <c r="H22" s="95" t="s">
        <v>360</v>
      </c>
      <c r="I22" s="198" t="s">
        <v>490</v>
      </c>
    </row>
    <row r="23" spans="1:7" ht="26.25" customHeight="1" hidden="1" thickBot="1">
      <c r="A23" s="148"/>
      <c r="B23" s="47"/>
      <c r="C23" s="52" t="s">
        <v>140</v>
      </c>
      <c r="D23" s="52"/>
      <c r="E23" s="52"/>
      <c r="F23" s="52"/>
      <c r="G23" s="83">
        <v>0</v>
      </c>
    </row>
    <row r="24" spans="1:7" ht="15">
      <c r="A24" s="27"/>
      <c r="B24" s="1"/>
      <c r="C24" s="1"/>
      <c r="D24" s="1"/>
      <c r="E24" s="1"/>
      <c r="F24" s="25" t="s">
        <v>25</v>
      </c>
      <c r="G24" s="81">
        <f>SUM(G5:G23)</f>
        <v>0</v>
      </c>
    </row>
    <row r="25" spans="1:7" ht="15">
      <c r="A25" s="1"/>
      <c r="B25" s="1"/>
      <c r="C25" s="1"/>
      <c r="D25" s="1"/>
      <c r="E25" s="1"/>
      <c r="F25" s="25" t="s">
        <v>24</v>
      </c>
      <c r="G25" s="81">
        <f>COUNT(G5:G22)</f>
        <v>0</v>
      </c>
    </row>
  </sheetData>
  <sheetProtection/>
  <mergeCells count="24">
    <mergeCell ref="B4:F4"/>
    <mergeCell ref="E19:F19"/>
    <mergeCell ref="E20:F20"/>
    <mergeCell ref="E22:F22"/>
    <mergeCell ref="B11:C12"/>
    <mergeCell ref="D11:F11"/>
    <mergeCell ref="D12:F12"/>
    <mergeCell ref="A13:A23"/>
    <mergeCell ref="B13:C17"/>
    <mergeCell ref="D13:E14"/>
    <mergeCell ref="D15:E17"/>
    <mergeCell ref="B18:F18"/>
    <mergeCell ref="E21:F21"/>
    <mergeCell ref="B19:D22"/>
    <mergeCell ref="A5:A12"/>
    <mergeCell ref="B5:C6"/>
    <mergeCell ref="D5:D6"/>
    <mergeCell ref="E5:F5"/>
    <mergeCell ref="E6:F6"/>
    <mergeCell ref="B7:C10"/>
    <mergeCell ref="D7:F7"/>
    <mergeCell ref="D8:F8"/>
    <mergeCell ref="D9:F9"/>
    <mergeCell ref="D10:F10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9">
      <selection activeCell="A6" sqref="A6:A15"/>
    </sheetView>
  </sheetViews>
  <sheetFormatPr defaultColWidth="11.421875" defaultRowHeight="15"/>
  <cols>
    <col min="1" max="1" width="17.7109375" style="0" customWidth="1"/>
    <col min="2" max="2" width="20.8515625" style="0" customWidth="1"/>
    <col min="3" max="3" width="36.421875" style="0" customWidth="1"/>
    <col min="4" max="4" width="9.00390625" style="0" customWidth="1"/>
    <col min="6" max="6" width="69.57421875" style="0" customWidth="1"/>
  </cols>
  <sheetData>
    <row r="1" spans="1:6" ht="15">
      <c r="A1" s="1" t="s">
        <v>69</v>
      </c>
      <c r="B1" s="54">
        <f>'Tapa resumen'!B3</f>
        <v>0</v>
      </c>
      <c r="C1" s="26"/>
      <c r="D1" s="1"/>
      <c r="E1" s="93">
        <f>B1</f>
        <v>0</v>
      </c>
      <c r="F1" s="93"/>
    </row>
    <row r="2" spans="1:6" ht="15">
      <c r="A2" s="1"/>
      <c r="B2" s="54">
        <f>'Tapa resumen'!B4</f>
        <v>0</v>
      </c>
      <c r="C2" s="26"/>
      <c r="D2" s="1"/>
      <c r="E2" s="93">
        <f>B2</f>
        <v>0</v>
      </c>
      <c r="F2" s="93"/>
    </row>
    <row r="3" spans="1:4" ht="15">
      <c r="A3" s="200" t="s">
        <v>497</v>
      </c>
      <c r="B3" s="1"/>
      <c r="C3" s="1"/>
      <c r="D3" s="1"/>
    </row>
    <row r="4" spans="1:4" ht="15">
      <c r="A4" s="1" t="s">
        <v>73</v>
      </c>
      <c r="B4" s="1"/>
      <c r="C4" s="1"/>
      <c r="D4" s="1"/>
    </row>
    <row r="5" spans="1:6" ht="15.75">
      <c r="A5" s="61" t="s">
        <v>246</v>
      </c>
      <c r="B5" s="159" t="s">
        <v>1</v>
      </c>
      <c r="C5" s="161"/>
      <c r="D5" s="7" t="s">
        <v>23</v>
      </c>
      <c r="E5" s="76" t="s">
        <v>282</v>
      </c>
      <c r="F5" s="76" t="s">
        <v>283</v>
      </c>
    </row>
    <row r="6" spans="1:6" ht="30.75" customHeight="1">
      <c r="A6" s="149" t="s">
        <v>141</v>
      </c>
      <c r="B6" s="149" t="s">
        <v>273</v>
      </c>
      <c r="C6" s="47" t="s">
        <v>142</v>
      </c>
      <c r="D6" s="83"/>
      <c r="E6" s="95" t="s">
        <v>361</v>
      </c>
      <c r="F6" s="198" t="s">
        <v>490</v>
      </c>
    </row>
    <row r="7" spans="1:6" ht="25.5" customHeight="1">
      <c r="A7" s="149"/>
      <c r="B7" s="149"/>
      <c r="C7" s="47" t="s">
        <v>143</v>
      </c>
      <c r="D7" s="83"/>
      <c r="E7" s="95" t="s">
        <v>362</v>
      </c>
      <c r="F7" s="198" t="s">
        <v>490</v>
      </c>
    </row>
    <row r="8" spans="1:6" ht="25.5" customHeight="1">
      <c r="A8" s="149"/>
      <c r="B8" s="149"/>
      <c r="C8" s="47" t="s">
        <v>144</v>
      </c>
      <c r="D8" s="83"/>
      <c r="E8" s="95" t="s">
        <v>363</v>
      </c>
      <c r="F8" s="198" t="s">
        <v>490</v>
      </c>
    </row>
    <row r="9" spans="1:6" ht="18" customHeight="1">
      <c r="A9" s="149"/>
      <c r="B9" s="149"/>
      <c r="C9" s="47" t="s">
        <v>145</v>
      </c>
      <c r="D9" s="83"/>
      <c r="E9" s="95" t="s">
        <v>364</v>
      </c>
      <c r="F9" s="198" t="s">
        <v>490</v>
      </c>
    </row>
    <row r="10" spans="1:6" ht="16.5" customHeight="1">
      <c r="A10" s="149"/>
      <c r="B10" s="149"/>
      <c r="C10" s="47" t="s">
        <v>146</v>
      </c>
      <c r="D10" s="83"/>
      <c r="E10" s="95" t="s">
        <v>365</v>
      </c>
      <c r="F10" s="198" t="s">
        <v>490</v>
      </c>
    </row>
    <row r="11" spans="1:6" ht="26.25" customHeight="1">
      <c r="A11" s="149"/>
      <c r="B11" s="149"/>
      <c r="C11" s="47" t="s">
        <v>277</v>
      </c>
      <c r="D11" s="83"/>
      <c r="E11" s="95" t="s">
        <v>366</v>
      </c>
      <c r="F11" s="198" t="s">
        <v>490</v>
      </c>
    </row>
    <row r="12" spans="1:6" ht="24.75" customHeight="1">
      <c r="A12" s="149"/>
      <c r="B12" s="149"/>
      <c r="C12" s="47" t="s">
        <v>147</v>
      </c>
      <c r="D12" s="83"/>
      <c r="E12" s="95" t="s">
        <v>367</v>
      </c>
      <c r="F12" s="198" t="s">
        <v>490</v>
      </c>
    </row>
    <row r="13" spans="1:6" ht="27.75" customHeight="1">
      <c r="A13" s="149"/>
      <c r="B13" s="149"/>
      <c r="C13" s="47" t="s">
        <v>148</v>
      </c>
      <c r="D13" s="83"/>
      <c r="E13" s="95" t="s">
        <v>368</v>
      </c>
      <c r="F13" s="198" t="s">
        <v>490</v>
      </c>
    </row>
    <row r="14" spans="1:6" ht="15">
      <c r="A14" s="149"/>
      <c r="B14" s="164" t="s">
        <v>149</v>
      </c>
      <c r="C14" s="164"/>
      <c r="D14" s="83"/>
      <c r="E14" s="95" t="s">
        <v>369</v>
      </c>
      <c r="F14" s="198" t="s">
        <v>490</v>
      </c>
    </row>
    <row r="15" spans="1:6" ht="26.25" customHeight="1">
      <c r="A15" s="149"/>
      <c r="B15" s="164" t="s">
        <v>150</v>
      </c>
      <c r="C15" s="164"/>
      <c r="D15" s="83"/>
      <c r="E15" s="95" t="s">
        <v>370</v>
      </c>
      <c r="F15" s="198" t="s">
        <v>490</v>
      </c>
    </row>
    <row r="16" spans="1:6" ht="14.25" customHeight="1">
      <c r="A16" s="149" t="s">
        <v>151</v>
      </c>
      <c r="B16" s="149" t="s">
        <v>152</v>
      </c>
      <c r="C16" s="47" t="s">
        <v>153</v>
      </c>
      <c r="D16" s="83"/>
      <c r="E16" s="95" t="s">
        <v>371</v>
      </c>
      <c r="F16" s="198" t="s">
        <v>490</v>
      </c>
    </row>
    <row r="17" spans="1:6" ht="15" customHeight="1">
      <c r="A17" s="149"/>
      <c r="B17" s="149"/>
      <c r="C17" s="47" t="s">
        <v>154</v>
      </c>
      <c r="D17" s="83"/>
      <c r="E17" s="95" t="s">
        <v>372</v>
      </c>
      <c r="F17" s="198" t="s">
        <v>490</v>
      </c>
    </row>
    <row r="18" spans="1:6" ht="15.75" customHeight="1">
      <c r="A18" s="149"/>
      <c r="B18" s="149"/>
      <c r="C18" s="47" t="s">
        <v>155</v>
      </c>
      <c r="D18" s="83"/>
      <c r="E18" s="95" t="s">
        <v>373</v>
      </c>
      <c r="F18" s="198" t="s">
        <v>490</v>
      </c>
    </row>
    <row r="19" spans="1:6" ht="15">
      <c r="A19" s="149"/>
      <c r="B19" s="169" t="s">
        <v>156</v>
      </c>
      <c r="C19" s="169"/>
      <c r="D19" s="83"/>
      <c r="E19" s="95" t="s">
        <v>374</v>
      </c>
      <c r="F19" s="198" t="s">
        <v>490</v>
      </c>
    </row>
    <row r="20" spans="1:6" ht="15">
      <c r="A20" s="149"/>
      <c r="B20" s="169" t="s">
        <v>157</v>
      </c>
      <c r="C20" s="169"/>
      <c r="D20" s="83"/>
      <c r="E20" s="95" t="s">
        <v>375</v>
      </c>
      <c r="F20" s="198" t="s">
        <v>490</v>
      </c>
    </row>
    <row r="21" spans="1:6" ht="15">
      <c r="A21" s="149"/>
      <c r="B21" s="169" t="s">
        <v>158</v>
      </c>
      <c r="C21" s="169"/>
      <c r="D21" s="83"/>
      <c r="E21" s="95" t="s">
        <v>376</v>
      </c>
      <c r="F21" s="198" t="s">
        <v>490</v>
      </c>
    </row>
    <row r="22" spans="1:6" ht="15">
      <c r="A22" s="149"/>
      <c r="B22" s="169" t="s">
        <v>274</v>
      </c>
      <c r="C22" s="169"/>
      <c r="D22" s="83"/>
      <c r="E22" s="95" t="s">
        <v>377</v>
      </c>
      <c r="F22" s="198" t="s">
        <v>490</v>
      </c>
    </row>
    <row r="23" spans="1:6" ht="15">
      <c r="A23" s="149" t="s">
        <v>159</v>
      </c>
      <c r="B23" s="180" t="s">
        <v>160</v>
      </c>
      <c r="C23" s="180"/>
      <c r="D23" s="83"/>
      <c r="E23" s="95" t="s">
        <v>378</v>
      </c>
      <c r="F23" s="198" t="s">
        <v>490</v>
      </c>
    </row>
    <row r="24" spans="1:6" ht="15">
      <c r="A24" s="149"/>
      <c r="B24" s="169" t="s">
        <v>161</v>
      </c>
      <c r="C24" s="169"/>
      <c r="D24" s="83"/>
      <c r="E24" s="95" t="s">
        <v>379</v>
      </c>
      <c r="F24" s="198" t="s">
        <v>490</v>
      </c>
    </row>
    <row r="25" spans="1:6" ht="15">
      <c r="A25" s="149"/>
      <c r="B25" s="169" t="s">
        <v>162</v>
      </c>
      <c r="C25" s="169"/>
      <c r="D25" s="83"/>
      <c r="E25" s="95" t="s">
        <v>380</v>
      </c>
      <c r="F25" s="198" t="s">
        <v>490</v>
      </c>
    </row>
    <row r="26" spans="1:6" ht="27" customHeight="1">
      <c r="A26" s="149" t="s">
        <v>163</v>
      </c>
      <c r="B26" s="164" t="s">
        <v>164</v>
      </c>
      <c r="C26" s="164"/>
      <c r="D26" s="83"/>
      <c r="E26" s="95" t="s">
        <v>381</v>
      </c>
      <c r="F26" s="198" t="s">
        <v>490</v>
      </c>
    </row>
    <row r="27" spans="1:6" ht="13.5" customHeight="1">
      <c r="A27" s="149"/>
      <c r="B27" s="164" t="s">
        <v>165</v>
      </c>
      <c r="C27" s="164"/>
      <c r="D27" s="83"/>
      <c r="E27" s="95" t="s">
        <v>382</v>
      </c>
      <c r="F27" s="198" t="s">
        <v>490</v>
      </c>
    </row>
    <row r="28" spans="1:6" ht="27" customHeight="1">
      <c r="A28" s="149" t="s">
        <v>166</v>
      </c>
      <c r="B28" s="167" t="s">
        <v>167</v>
      </c>
      <c r="C28" s="167"/>
      <c r="D28" s="85"/>
      <c r="E28" s="95" t="s">
        <v>383</v>
      </c>
      <c r="F28" s="198" t="s">
        <v>490</v>
      </c>
    </row>
    <row r="29" spans="1:6" ht="15.75" customHeight="1">
      <c r="A29" s="149"/>
      <c r="B29" s="167" t="s">
        <v>168</v>
      </c>
      <c r="C29" s="167"/>
      <c r="D29" s="85"/>
      <c r="E29" s="95" t="s">
        <v>384</v>
      </c>
      <c r="F29" s="198" t="s">
        <v>490</v>
      </c>
    </row>
    <row r="30" spans="1:6" ht="15">
      <c r="A30" s="149"/>
      <c r="B30" s="179" t="s">
        <v>169</v>
      </c>
      <c r="C30" s="179"/>
      <c r="D30" s="85"/>
      <c r="E30" s="95" t="s">
        <v>385</v>
      </c>
      <c r="F30" s="198" t="s">
        <v>490</v>
      </c>
    </row>
    <row r="31" spans="1:4" ht="15">
      <c r="A31" s="1"/>
      <c r="B31" s="1"/>
      <c r="C31" s="25" t="s">
        <v>25</v>
      </c>
      <c r="D31" s="81">
        <f>SUM(D6:D30)</f>
        <v>0</v>
      </c>
    </row>
    <row r="32" spans="1:4" ht="15">
      <c r="A32" s="1"/>
      <c r="B32" s="1"/>
      <c r="C32" s="25" t="s">
        <v>24</v>
      </c>
      <c r="D32" s="81">
        <f>COUNT(D6:D30)</f>
        <v>0</v>
      </c>
    </row>
  </sheetData>
  <sheetProtection/>
  <mergeCells count="22">
    <mergeCell ref="B14:C14"/>
    <mergeCell ref="B15:C15"/>
    <mergeCell ref="B22:C22"/>
    <mergeCell ref="A26:A27"/>
    <mergeCell ref="B26:C26"/>
    <mergeCell ref="B27:C27"/>
    <mergeCell ref="B19:C19"/>
    <mergeCell ref="B21:C21"/>
    <mergeCell ref="B5:C5"/>
    <mergeCell ref="A23:A25"/>
    <mergeCell ref="B23:C23"/>
    <mergeCell ref="B24:C24"/>
    <mergeCell ref="B25:C25"/>
    <mergeCell ref="B20:C20"/>
    <mergeCell ref="A6:A15"/>
    <mergeCell ref="B6:B13"/>
    <mergeCell ref="A16:A22"/>
    <mergeCell ref="B16:B18"/>
    <mergeCell ref="A28:A30"/>
    <mergeCell ref="B28:C28"/>
    <mergeCell ref="B29:C29"/>
    <mergeCell ref="B30:C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PageLayoutView="0" workbookViewId="0" topLeftCell="A13">
      <selection activeCell="A8" sqref="A8:A15"/>
    </sheetView>
  </sheetViews>
  <sheetFormatPr defaultColWidth="11.421875" defaultRowHeight="15"/>
  <cols>
    <col min="1" max="1" width="23.421875" style="0" customWidth="1"/>
    <col min="2" max="2" width="20.140625" style="0" customWidth="1"/>
    <col min="3" max="3" width="34.00390625" style="0" customWidth="1"/>
    <col min="4" max="4" width="8.140625" style="0" customWidth="1"/>
    <col min="6" max="6" width="72.7109375" style="0" customWidth="1"/>
  </cols>
  <sheetData>
    <row r="1" spans="1:6" ht="15">
      <c r="A1" s="1" t="s">
        <v>69</v>
      </c>
      <c r="B1" s="54">
        <f>'Tapa resumen'!B3</f>
        <v>0</v>
      </c>
      <c r="C1" s="26"/>
      <c r="D1" s="1"/>
      <c r="E1" s="93">
        <f>B1</f>
        <v>0</v>
      </c>
      <c r="F1" s="93"/>
    </row>
    <row r="2" spans="1:6" ht="15">
      <c r="A2" s="1"/>
      <c r="B2" s="54">
        <f>'Tapa resumen'!B4</f>
        <v>0</v>
      </c>
      <c r="C2" s="26"/>
      <c r="D2" s="1"/>
      <c r="E2" s="93">
        <f>B2</f>
        <v>0</v>
      </c>
      <c r="F2" s="93"/>
    </row>
    <row r="3" spans="1:4" ht="15">
      <c r="A3" s="200" t="s">
        <v>496</v>
      </c>
      <c r="B3" s="1"/>
      <c r="C3" s="1"/>
      <c r="D3" s="1"/>
    </row>
    <row r="4" spans="1:4" ht="15">
      <c r="A4" s="1" t="s">
        <v>74</v>
      </c>
      <c r="B4" s="1"/>
      <c r="C4" s="1"/>
      <c r="D4" s="1"/>
    </row>
    <row r="5" spans="1:6" ht="15.75">
      <c r="A5" s="63" t="s">
        <v>246</v>
      </c>
      <c r="B5" s="181" t="s">
        <v>1</v>
      </c>
      <c r="C5" s="182"/>
      <c r="D5" s="77" t="s">
        <v>23</v>
      </c>
      <c r="E5" s="76" t="s">
        <v>282</v>
      </c>
      <c r="F5" s="76" t="s">
        <v>283</v>
      </c>
    </row>
    <row r="6" spans="1:6" ht="27.75" customHeight="1">
      <c r="A6" s="141" t="s">
        <v>170</v>
      </c>
      <c r="B6" s="141" t="s">
        <v>171</v>
      </c>
      <c r="C6" s="141"/>
      <c r="D6" s="86"/>
      <c r="E6" s="95" t="s">
        <v>386</v>
      </c>
      <c r="F6" s="198" t="s">
        <v>490</v>
      </c>
    </row>
    <row r="7" spans="1:6" ht="40.5" customHeight="1">
      <c r="A7" s="141"/>
      <c r="B7" s="141" t="s">
        <v>257</v>
      </c>
      <c r="C7" s="141"/>
      <c r="D7" s="86"/>
      <c r="E7" s="95" t="s">
        <v>387</v>
      </c>
      <c r="F7" s="198" t="s">
        <v>490</v>
      </c>
    </row>
    <row r="8" spans="1:6" ht="15">
      <c r="A8" s="141" t="s">
        <v>172</v>
      </c>
      <c r="B8" s="141" t="s">
        <v>173</v>
      </c>
      <c r="C8" s="51" t="s">
        <v>174</v>
      </c>
      <c r="D8" s="86"/>
      <c r="E8" s="95" t="s">
        <v>388</v>
      </c>
      <c r="F8" s="198" t="s">
        <v>490</v>
      </c>
    </row>
    <row r="9" spans="1:6" ht="15">
      <c r="A9" s="141"/>
      <c r="B9" s="141"/>
      <c r="C9" s="51" t="s">
        <v>175</v>
      </c>
      <c r="D9" s="86"/>
      <c r="E9" s="95" t="s">
        <v>389</v>
      </c>
      <c r="F9" s="198" t="s">
        <v>490</v>
      </c>
    </row>
    <row r="10" spans="1:6" ht="25.5">
      <c r="A10" s="141"/>
      <c r="B10" s="141"/>
      <c r="C10" s="51" t="s">
        <v>176</v>
      </c>
      <c r="D10" s="86"/>
      <c r="E10" s="95" t="s">
        <v>390</v>
      </c>
      <c r="F10" s="198" t="s">
        <v>490</v>
      </c>
    </row>
    <row r="11" spans="1:6" ht="25.5">
      <c r="A11" s="141"/>
      <c r="B11" s="141"/>
      <c r="C11" s="51" t="s">
        <v>177</v>
      </c>
      <c r="D11" s="86"/>
      <c r="E11" s="95" t="s">
        <v>391</v>
      </c>
      <c r="F11" s="198" t="s">
        <v>490</v>
      </c>
    </row>
    <row r="12" spans="1:6" ht="25.5">
      <c r="A12" s="141"/>
      <c r="B12" s="141"/>
      <c r="C12" s="51" t="s">
        <v>178</v>
      </c>
      <c r="D12" s="86"/>
      <c r="E12" s="95" t="s">
        <v>392</v>
      </c>
      <c r="F12" s="198" t="s">
        <v>490</v>
      </c>
    </row>
    <row r="13" spans="1:6" ht="25.5" customHeight="1">
      <c r="A13" s="141"/>
      <c r="B13" s="186" t="s">
        <v>179</v>
      </c>
      <c r="C13" s="187"/>
      <c r="D13" s="78" t="e">
        <f>D35</f>
        <v>#DIV/0!</v>
      </c>
      <c r="E13" s="95" t="s">
        <v>393</v>
      </c>
      <c r="F13" s="198" t="s">
        <v>490</v>
      </c>
    </row>
    <row r="14" spans="1:6" ht="15">
      <c r="A14" s="141"/>
      <c r="B14" s="183" t="s">
        <v>180</v>
      </c>
      <c r="C14" s="53" t="s">
        <v>181</v>
      </c>
      <c r="D14" s="86"/>
      <c r="E14" s="95" t="s">
        <v>394</v>
      </c>
      <c r="F14" s="198" t="s">
        <v>490</v>
      </c>
    </row>
    <row r="15" spans="1:6" ht="25.5">
      <c r="A15" s="141"/>
      <c r="B15" s="183"/>
      <c r="C15" s="53" t="s">
        <v>182</v>
      </c>
      <c r="D15" s="86"/>
      <c r="E15" s="95" t="s">
        <v>395</v>
      </c>
      <c r="F15" s="198" t="s">
        <v>490</v>
      </c>
    </row>
    <row r="16" spans="1:6" ht="27.75" customHeight="1">
      <c r="A16" s="141" t="s">
        <v>183</v>
      </c>
      <c r="B16" s="141" t="s">
        <v>184</v>
      </c>
      <c r="C16" s="141"/>
      <c r="D16" s="86"/>
      <c r="E16" s="95" t="s">
        <v>396</v>
      </c>
      <c r="F16" s="198" t="s">
        <v>490</v>
      </c>
    </row>
    <row r="17" spans="1:6" ht="30" customHeight="1">
      <c r="A17" s="141"/>
      <c r="B17" s="141" t="s">
        <v>185</v>
      </c>
      <c r="C17" s="141"/>
      <c r="D17" s="86"/>
      <c r="E17" s="95" t="s">
        <v>397</v>
      </c>
      <c r="F17" s="198" t="s">
        <v>490</v>
      </c>
    </row>
    <row r="18" spans="1:6" ht="15">
      <c r="A18" s="1"/>
      <c r="B18" s="1"/>
      <c r="C18" s="25" t="s">
        <v>25</v>
      </c>
      <c r="D18" s="80" t="e">
        <f>SUM(D6:D17)</f>
        <v>#DIV/0!</v>
      </c>
      <c r="E18" s="67"/>
      <c r="F18" s="67"/>
    </row>
    <row r="19" spans="1:6" ht="15">
      <c r="A19" s="1"/>
      <c r="B19" s="1"/>
      <c r="C19" s="25" t="s">
        <v>24</v>
      </c>
      <c r="D19" s="81">
        <f>COUNT(D6:D17)</f>
        <v>0</v>
      </c>
      <c r="E19" s="67"/>
      <c r="F19" s="67"/>
    </row>
    <row r="20" spans="1:6" ht="15">
      <c r="A20" s="1"/>
      <c r="B20" s="1"/>
      <c r="C20" s="25"/>
      <c r="D20" s="38"/>
      <c r="E20" s="67"/>
      <c r="F20" s="67"/>
    </row>
    <row r="21" spans="2:6" ht="15">
      <c r="B21" s="92" t="s">
        <v>284</v>
      </c>
      <c r="E21" s="98" t="s">
        <v>282</v>
      </c>
      <c r="F21" s="98" t="s">
        <v>283</v>
      </c>
    </row>
    <row r="22" spans="2:6" ht="15">
      <c r="B22" s="184" t="s">
        <v>465</v>
      </c>
      <c r="C22" s="185"/>
      <c r="D22" s="87"/>
      <c r="E22" s="97" t="s">
        <v>476</v>
      </c>
      <c r="F22" s="198" t="s">
        <v>490</v>
      </c>
    </row>
    <row r="23" spans="2:6" ht="15">
      <c r="B23" s="184" t="s">
        <v>466</v>
      </c>
      <c r="C23" s="185"/>
      <c r="D23" s="87"/>
      <c r="E23" s="97" t="s">
        <v>477</v>
      </c>
      <c r="F23" s="198" t="s">
        <v>490</v>
      </c>
    </row>
    <row r="24" spans="2:6" ht="15">
      <c r="B24" s="184" t="s">
        <v>467</v>
      </c>
      <c r="C24" s="185"/>
      <c r="D24" s="87"/>
      <c r="E24" s="97" t="s">
        <v>478</v>
      </c>
      <c r="F24" s="198" t="s">
        <v>490</v>
      </c>
    </row>
    <row r="25" spans="2:6" ht="15" customHeight="1">
      <c r="B25" s="184" t="s">
        <v>468</v>
      </c>
      <c r="C25" s="185"/>
      <c r="D25" s="87"/>
      <c r="E25" s="97" t="s">
        <v>479</v>
      </c>
      <c r="F25" s="198" t="s">
        <v>490</v>
      </c>
    </row>
    <row r="26" spans="2:6" ht="15">
      <c r="B26" s="184" t="s">
        <v>469</v>
      </c>
      <c r="C26" s="185"/>
      <c r="D26" s="87"/>
      <c r="E26" s="97" t="s">
        <v>480</v>
      </c>
      <c r="F26" s="198" t="s">
        <v>490</v>
      </c>
    </row>
    <row r="27" spans="2:6" ht="15">
      <c r="B27" s="184" t="s">
        <v>470</v>
      </c>
      <c r="C27" s="185"/>
      <c r="D27" s="87"/>
      <c r="E27" s="97" t="s">
        <v>481</v>
      </c>
      <c r="F27" s="198" t="s">
        <v>490</v>
      </c>
    </row>
    <row r="28" spans="2:6" ht="17.25" customHeight="1">
      <c r="B28" s="184" t="s">
        <v>471</v>
      </c>
      <c r="C28" s="185"/>
      <c r="D28" s="87"/>
      <c r="E28" s="97" t="s">
        <v>482</v>
      </c>
      <c r="F28" s="198" t="s">
        <v>490</v>
      </c>
    </row>
    <row r="29" spans="2:6" ht="15" customHeight="1">
      <c r="B29" s="184" t="s">
        <v>472</v>
      </c>
      <c r="C29" s="185"/>
      <c r="D29" s="87"/>
      <c r="E29" s="97" t="s">
        <v>483</v>
      </c>
      <c r="F29" s="198" t="s">
        <v>490</v>
      </c>
    </row>
    <row r="30" spans="2:6" ht="13.5" customHeight="1">
      <c r="B30" s="184" t="s">
        <v>473</v>
      </c>
      <c r="C30" s="185"/>
      <c r="D30" s="87"/>
      <c r="E30" s="97" t="s">
        <v>484</v>
      </c>
      <c r="F30" s="198" t="s">
        <v>490</v>
      </c>
    </row>
    <row r="31" spans="2:6" ht="15">
      <c r="B31" s="184" t="s">
        <v>474</v>
      </c>
      <c r="C31" s="185"/>
      <c r="D31" s="87"/>
      <c r="E31" s="97" t="s">
        <v>485</v>
      </c>
      <c r="F31" s="198" t="s">
        <v>490</v>
      </c>
    </row>
    <row r="32" spans="2:6" ht="15">
      <c r="B32" s="184" t="s">
        <v>475</v>
      </c>
      <c r="C32" s="185"/>
      <c r="D32" s="87"/>
      <c r="E32" s="97" t="s">
        <v>486</v>
      </c>
      <c r="F32" s="198" t="s">
        <v>490</v>
      </c>
    </row>
    <row r="33" spans="3:4" ht="15">
      <c r="C33" s="37" t="s">
        <v>23</v>
      </c>
      <c r="D33" s="81">
        <f>SUM(D22:D32)</f>
        <v>0</v>
      </c>
    </row>
    <row r="34" spans="3:4" ht="15">
      <c r="C34" s="37" t="s">
        <v>91</v>
      </c>
      <c r="D34" s="81">
        <f>COUNT(D22:D32)</f>
        <v>0</v>
      </c>
    </row>
    <row r="35" spans="3:4" ht="15">
      <c r="C35" s="37" t="s">
        <v>40</v>
      </c>
      <c r="D35" s="69" t="e">
        <f>D33/D34</f>
        <v>#DIV/0!</v>
      </c>
    </row>
  </sheetData>
  <sheetProtection/>
  <mergeCells count="22">
    <mergeCell ref="B28:C28"/>
    <mergeCell ref="B31:C31"/>
    <mergeCell ref="B32:C32"/>
    <mergeCell ref="B23:C23"/>
    <mergeCell ref="B24:C24"/>
    <mergeCell ref="B26:C26"/>
    <mergeCell ref="B27:C27"/>
    <mergeCell ref="B29:C29"/>
    <mergeCell ref="B8:B12"/>
    <mergeCell ref="B14:B15"/>
    <mergeCell ref="B30:C30"/>
    <mergeCell ref="A16:A17"/>
    <mergeCell ref="B16:C16"/>
    <mergeCell ref="B17:C17"/>
    <mergeCell ref="A8:A15"/>
    <mergeCell ref="B13:C13"/>
    <mergeCell ref="B22:C22"/>
    <mergeCell ref="B25:C25"/>
    <mergeCell ref="B5:C5"/>
    <mergeCell ref="A6:A7"/>
    <mergeCell ref="B6:C6"/>
    <mergeCell ref="B7:C7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9"/>
  <sheetViews>
    <sheetView showGridLines="0" zoomScalePageLayoutView="0" workbookViewId="0" topLeftCell="A37">
      <selection activeCell="A5" sqref="A5:A23"/>
    </sheetView>
  </sheetViews>
  <sheetFormatPr defaultColWidth="11.421875" defaultRowHeight="15"/>
  <cols>
    <col min="1" max="1" width="21.57421875" style="0" customWidth="1"/>
    <col min="2" max="2" width="20.57421875" style="0" customWidth="1"/>
    <col min="3" max="3" width="40.421875" style="0" customWidth="1"/>
    <col min="4" max="4" width="7.57421875" style="0" customWidth="1"/>
    <col min="6" max="6" width="76.140625" style="0" customWidth="1"/>
  </cols>
  <sheetData>
    <row r="1" spans="1:6" ht="15">
      <c r="A1" s="1" t="s">
        <v>69</v>
      </c>
      <c r="B1" s="54">
        <f>'Tapa resumen'!B3</f>
        <v>0</v>
      </c>
      <c r="C1" s="26"/>
      <c r="D1" s="1"/>
      <c r="E1" s="93">
        <f>B1</f>
        <v>0</v>
      </c>
      <c r="F1" s="93"/>
    </row>
    <row r="2" spans="1:6" ht="15">
      <c r="A2" s="1"/>
      <c r="B2" s="54">
        <f>'Tapa resumen'!B4</f>
        <v>0</v>
      </c>
      <c r="C2" s="26"/>
      <c r="D2" s="1"/>
      <c r="E2" s="93">
        <f>B2</f>
        <v>0</v>
      </c>
      <c r="F2" s="93"/>
    </row>
    <row r="3" spans="1:4" ht="15">
      <c r="A3" s="200" t="s">
        <v>495</v>
      </c>
      <c r="B3" s="1"/>
      <c r="C3" s="1"/>
      <c r="D3" s="1"/>
    </row>
    <row r="4" spans="1:6" ht="15.75">
      <c r="A4" s="61" t="s">
        <v>0</v>
      </c>
      <c r="B4" s="159" t="s">
        <v>1</v>
      </c>
      <c r="C4" s="161"/>
      <c r="D4" s="7" t="s">
        <v>23</v>
      </c>
      <c r="E4" s="76" t="s">
        <v>282</v>
      </c>
      <c r="F4" s="76" t="s">
        <v>283</v>
      </c>
    </row>
    <row r="5" spans="1:6" ht="18" customHeight="1">
      <c r="A5" s="149" t="s">
        <v>186</v>
      </c>
      <c r="B5" s="149" t="s">
        <v>187</v>
      </c>
      <c r="C5" s="43" t="s">
        <v>188</v>
      </c>
      <c r="D5" s="83"/>
      <c r="E5" s="95" t="s">
        <v>398</v>
      </c>
      <c r="F5" s="198" t="s">
        <v>490</v>
      </c>
    </row>
    <row r="6" spans="1:6" ht="16.5" customHeight="1">
      <c r="A6" s="149"/>
      <c r="B6" s="149"/>
      <c r="C6" s="43" t="s">
        <v>189</v>
      </c>
      <c r="D6" s="83"/>
      <c r="E6" s="95" t="s">
        <v>399</v>
      </c>
      <c r="F6" s="198" t="s">
        <v>490</v>
      </c>
    </row>
    <row r="7" spans="1:6" ht="14.25" customHeight="1">
      <c r="A7" s="149"/>
      <c r="B7" s="149"/>
      <c r="C7" s="43" t="s">
        <v>190</v>
      </c>
      <c r="D7" s="83"/>
      <c r="E7" s="95" t="s">
        <v>400</v>
      </c>
      <c r="F7" s="198" t="s">
        <v>490</v>
      </c>
    </row>
    <row r="8" spans="1:6" ht="15" customHeight="1">
      <c r="A8" s="149"/>
      <c r="B8" s="149"/>
      <c r="C8" s="43" t="s">
        <v>191</v>
      </c>
      <c r="D8" s="83"/>
      <c r="E8" s="95" t="s">
        <v>401</v>
      </c>
      <c r="F8" s="198" t="s">
        <v>490</v>
      </c>
    </row>
    <row r="9" spans="1:6" ht="13.5" customHeight="1">
      <c r="A9" s="149"/>
      <c r="B9" s="149"/>
      <c r="C9" s="43" t="s">
        <v>192</v>
      </c>
      <c r="D9" s="83"/>
      <c r="E9" s="95" t="s">
        <v>402</v>
      </c>
      <c r="F9" s="198" t="s">
        <v>490</v>
      </c>
    </row>
    <row r="10" spans="1:6" ht="29.25" customHeight="1">
      <c r="A10" s="149"/>
      <c r="B10" s="149"/>
      <c r="C10" s="43" t="s">
        <v>212</v>
      </c>
      <c r="D10" s="83"/>
      <c r="E10" s="95" t="s">
        <v>403</v>
      </c>
      <c r="F10" s="198" t="s">
        <v>490</v>
      </c>
    </row>
    <row r="11" spans="1:6" ht="18" customHeight="1">
      <c r="A11" s="149"/>
      <c r="B11" s="149"/>
      <c r="C11" s="43" t="s">
        <v>193</v>
      </c>
      <c r="D11" s="83"/>
      <c r="E11" s="95" t="s">
        <v>404</v>
      </c>
      <c r="F11" s="198" t="s">
        <v>490</v>
      </c>
    </row>
    <row r="12" spans="1:6" ht="16.5" customHeight="1">
      <c r="A12" s="149"/>
      <c r="B12" s="149" t="s">
        <v>194</v>
      </c>
      <c r="C12" s="43" t="s">
        <v>195</v>
      </c>
      <c r="D12" s="83"/>
      <c r="E12" s="95" t="s">
        <v>405</v>
      </c>
      <c r="F12" s="198" t="s">
        <v>490</v>
      </c>
    </row>
    <row r="13" spans="1:6" ht="16.5" customHeight="1">
      <c r="A13" s="149"/>
      <c r="B13" s="149"/>
      <c r="C13" s="43" t="s">
        <v>196</v>
      </c>
      <c r="D13" s="83"/>
      <c r="E13" s="95" t="s">
        <v>406</v>
      </c>
      <c r="F13" s="198" t="s">
        <v>490</v>
      </c>
    </row>
    <row r="14" spans="1:6" ht="15" customHeight="1">
      <c r="A14" s="149"/>
      <c r="B14" s="149"/>
      <c r="C14" s="43" t="s">
        <v>197</v>
      </c>
      <c r="D14" s="83"/>
      <c r="E14" s="95" t="s">
        <v>407</v>
      </c>
      <c r="F14" s="198" t="s">
        <v>490</v>
      </c>
    </row>
    <row r="15" spans="1:6" ht="16.5" customHeight="1">
      <c r="A15" s="149"/>
      <c r="B15" s="149"/>
      <c r="C15" s="43" t="s">
        <v>198</v>
      </c>
      <c r="D15" s="83"/>
      <c r="E15" s="95" t="s">
        <v>408</v>
      </c>
      <c r="F15" s="198" t="s">
        <v>490</v>
      </c>
    </row>
    <row r="16" spans="1:6" ht="15">
      <c r="A16" s="149"/>
      <c r="B16" s="149"/>
      <c r="C16" s="43" t="s">
        <v>199</v>
      </c>
      <c r="D16" s="83"/>
      <c r="E16" s="95" t="s">
        <v>409</v>
      </c>
      <c r="F16" s="198" t="s">
        <v>490</v>
      </c>
    </row>
    <row r="17" spans="1:6" ht="15">
      <c r="A17" s="149"/>
      <c r="B17" s="149" t="s">
        <v>200</v>
      </c>
      <c r="C17" s="43" t="s">
        <v>201</v>
      </c>
      <c r="D17" s="83"/>
      <c r="E17" s="95" t="s">
        <v>410</v>
      </c>
      <c r="F17" s="198" t="s">
        <v>490</v>
      </c>
    </row>
    <row r="18" spans="1:6" ht="15">
      <c r="A18" s="149"/>
      <c r="B18" s="149"/>
      <c r="C18" s="43" t="s">
        <v>202</v>
      </c>
      <c r="D18" s="83"/>
      <c r="E18" s="95" t="s">
        <v>411</v>
      </c>
      <c r="F18" s="198" t="s">
        <v>490</v>
      </c>
    </row>
    <row r="19" spans="1:6" ht="15">
      <c r="A19" s="149"/>
      <c r="B19" s="149"/>
      <c r="C19" s="43" t="s">
        <v>203</v>
      </c>
      <c r="D19" s="83"/>
      <c r="E19" s="95" t="s">
        <v>412</v>
      </c>
      <c r="F19" s="198" t="s">
        <v>490</v>
      </c>
    </row>
    <row r="20" spans="1:6" ht="15">
      <c r="A20" s="149"/>
      <c r="B20" s="149"/>
      <c r="C20" s="43" t="s">
        <v>204</v>
      </c>
      <c r="D20" s="83"/>
      <c r="E20" s="95" t="s">
        <v>413</v>
      </c>
      <c r="F20" s="198" t="s">
        <v>490</v>
      </c>
    </row>
    <row r="21" spans="1:6" ht="16.5" customHeight="1">
      <c r="A21" s="149"/>
      <c r="B21" s="164" t="s">
        <v>205</v>
      </c>
      <c r="C21" s="44" t="s">
        <v>41</v>
      </c>
      <c r="D21" s="83"/>
      <c r="E21" s="95" t="s">
        <v>414</v>
      </c>
      <c r="F21" s="198" t="s">
        <v>490</v>
      </c>
    </row>
    <row r="22" spans="1:6" ht="14.25" customHeight="1">
      <c r="A22" s="149"/>
      <c r="B22" s="164"/>
      <c r="C22" s="44" t="s">
        <v>42</v>
      </c>
      <c r="D22" s="83"/>
      <c r="E22" s="95" t="s">
        <v>415</v>
      </c>
      <c r="F22" s="198" t="s">
        <v>490</v>
      </c>
    </row>
    <row r="23" spans="1:6" ht="15">
      <c r="A23" s="149"/>
      <c r="B23" s="164" t="s">
        <v>206</v>
      </c>
      <c r="C23" s="164"/>
      <c r="D23" s="83"/>
      <c r="E23" s="95" t="s">
        <v>416</v>
      </c>
      <c r="F23" s="198" t="s">
        <v>490</v>
      </c>
    </row>
    <row r="24" spans="1:6" ht="15">
      <c r="A24" s="188" t="s">
        <v>207</v>
      </c>
      <c r="B24" s="149" t="s">
        <v>208</v>
      </c>
      <c r="C24" s="149"/>
      <c r="D24" s="83"/>
      <c r="E24" s="95" t="s">
        <v>417</v>
      </c>
      <c r="F24" s="198" t="s">
        <v>490</v>
      </c>
    </row>
    <row r="25" spans="1:6" ht="23.25" customHeight="1">
      <c r="A25" s="188"/>
      <c r="B25" s="149" t="s">
        <v>209</v>
      </c>
      <c r="C25" s="149"/>
      <c r="D25" s="83"/>
      <c r="E25" s="95" t="s">
        <v>418</v>
      </c>
      <c r="F25" s="198" t="s">
        <v>490</v>
      </c>
    </row>
    <row r="26" spans="1:6" ht="24.75" customHeight="1">
      <c r="A26" s="148" t="s">
        <v>43</v>
      </c>
      <c r="B26" s="149" t="s">
        <v>210</v>
      </c>
      <c r="C26" s="149"/>
      <c r="D26" s="83"/>
      <c r="E26" s="95" t="s">
        <v>419</v>
      </c>
      <c r="F26" s="198" t="s">
        <v>490</v>
      </c>
    </row>
    <row r="27" spans="1:6" ht="32.25" customHeight="1">
      <c r="A27" s="148"/>
      <c r="B27" s="149" t="s">
        <v>211</v>
      </c>
      <c r="C27" s="149"/>
      <c r="D27" s="83"/>
      <c r="E27" s="95" t="s">
        <v>420</v>
      </c>
      <c r="F27" s="198" t="s">
        <v>490</v>
      </c>
    </row>
    <row r="28" spans="1:4" ht="15">
      <c r="A28" s="1"/>
      <c r="B28" s="1"/>
      <c r="C28" s="25" t="s">
        <v>25</v>
      </c>
      <c r="D28" s="81">
        <f>SUM(D5:D27)</f>
        <v>0</v>
      </c>
    </row>
    <row r="29" spans="1:4" ht="15">
      <c r="A29" s="1"/>
      <c r="B29" s="1"/>
      <c r="C29" s="25" t="s">
        <v>24</v>
      </c>
      <c r="D29" s="81">
        <f>COUNT(D5:D27)</f>
        <v>0</v>
      </c>
    </row>
  </sheetData>
  <sheetProtection/>
  <mergeCells count="13">
    <mergeCell ref="B4:C4"/>
    <mergeCell ref="A24:A25"/>
    <mergeCell ref="B24:C24"/>
    <mergeCell ref="B25:C25"/>
    <mergeCell ref="A26:A27"/>
    <mergeCell ref="B26:C26"/>
    <mergeCell ref="B27:C27"/>
    <mergeCell ref="A5:A23"/>
    <mergeCell ref="B5:B11"/>
    <mergeCell ref="B12:B16"/>
    <mergeCell ref="B17:B20"/>
    <mergeCell ref="B21:B22"/>
    <mergeCell ref="B23:C23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"/>
  <sheetViews>
    <sheetView showGridLines="0" zoomScalePageLayoutView="0" workbookViewId="0" topLeftCell="A19">
      <selection activeCell="E22" sqref="E22"/>
    </sheetView>
  </sheetViews>
  <sheetFormatPr defaultColWidth="11.421875" defaultRowHeight="15"/>
  <cols>
    <col min="1" max="1" width="18.421875" style="0" customWidth="1"/>
    <col min="2" max="2" width="60.140625" style="0" customWidth="1"/>
    <col min="3" max="3" width="7.421875" style="0" customWidth="1"/>
    <col min="5" max="5" width="73.7109375" style="0" customWidth="1"/>
  </cols>
  <sheetData>
    <row r="1" spans="1:5" ht="15">
      <c r="A1" s="1" t="s">
        <v>69</v>
      </c>
      <c r="B1" s="54">
        <f>'Tapa resumen'!B3</f>
        <v>0</v>
      </c>
      <c r="C1" s="1"/>
      <c r="D1" s="93">
        <f>B1</f>
        <v>0</v>
      </c>
      <c r="E1" s="93"/>
    </row>
    <row r="2" spans="1:5" ht="15">
      <c r="A2" s="1"/>
      <c r="B2" s="54">
        <f>'Tapa resumen'!B4</f>
        <v>0</v>
      </c>
      <c r="C2" s="1"/>
      <c r="D2" s="93">
        <f>B2</f>
        <v>0</v>
      </c>
      <c r="E2" s="93"/>
    </row>
    <row r="3" spans="1:3" ht="15">
      <c r="A3" s="200" t="s">
        <v>494</v>
      </c>
      <c r="B3" s="1"/>
      <c r="C3" s="1"/>
    </row>
    <row r="4" spans="1:5" ht="15.75">
      <c r="A4" s="61" t="s">
        <v>0</v>
      </c>
      <c r="B4" s="64" t="s">
        <v>1</v>
      </c>
      <c r="C4" s="7" t="s">
        <v>23</v>
      </c>
      <c r="D4" s="76" t="s">
        <v>282</v>
      </c>
      <c r="E4" s="76" t="s">
        <v>283</v>
      </c>
    </row>
    <row r="5" spans="1:5" ht="18" customHeight="1">
      <c r="A5" s="149" t="s">
        <v>213</v>
      </c>
      <c r="B5" s="43" t="s">
        <v>214</v>
      </c>
      <c r="C5" s="83"/>
      <c r="D5" s="97" t="s">
        <v>421</v>
      </c>
      <c r="E5" s="198" t="s">
        <v>490</v>
      </c>
    </row>
    <row r="6" spans="1:5" ht="17.25" customHeight="1">
      <c r="A6" s="189"/>
      <c r="B6" s="43" t="s">
        <v>215</v>
      </c>
      <c r="C6" s="83"/>
      <c r="D6" s="97" t="s">
        <v>422</v>
      </c>
      <c r="E6" s="198" t="s">
        <v>490</v>
      </c>
    </row>
    <row r="7" spans="1:5" ht="17.25" customHeight="1">
      <c r="A7" s="189"/>
      <c r="B7" s="43" t="s">
        <v>216</v>
      </c>
      <c r="C7" s="83"/>
      <c r="D7" s="97" t="s">
        <v>423</v>
      </c>
      <c r="E7" s="198" t="s">
        <v>490</v>
      </c>
    </row>
    <row r="8" spans="1:5" ht="21" customHeight="1">
      <c r="A8" s="189"/>
      <c r="B8" s="43" t="s">
        <v>217</v>
      </c>
      <c r="C8" s="83"/>
      <c r="D8" s="97" t="s">
        <v>424</v>
      </c>
      <c r="E8" s="198" t="s">
        <v>490</v>
      </c>
    </row>
    <row r="9" spans="1:5" ht="18" customHeight="1">
      <c r="A9" s="189"/>
      <c r="B9" s="70" t="s">
        <v>251</v>
      </c>
      <c r="C9" s="83"/>
      <c r="D9" s="97" t="s">
        <v>425</v>
      </c>
      <c r="E9" s="198" t="s">
        <v>490</v>
      </c>
    </row>
    <row r="10" spans="1:5" ht="30" customHeight="1">
      <c r="A10" s="149" t="s">
        <v>218</v>
      </c>
      <c r="B10" s="43" t="s">
        <v>219</v>
      </c>
      <c r="C10" s="83"/>
      <c r="D10" s="97" t="s">
        <v>426</v>
      </c>
      <c r="E10" s="198" t="s">
        <v>490</v>
      </c>
    </row>
    <row r="11" spans="1:5" ht="17.25" customHeight="1">
      <c r="A11" s="189"/>
      <c r="B11" s="43" t="s">
        <v>220</v>
      </c>
      <c r="C11" s="83"/>
      <c r="D11" s="97" t="s">
        <v>427</v>
      </c>
      <c r="E11" s="198" t="s">
        <v>490</v>
      </c>
    </row>
    <row r="12" spans="1:5" ht="16.5" customHeight="1">
      <c r="A12" s="189"/>
      <c r="B12" s="43" t="s">
        <v>221</v>
      </c>
      <c r="C12" s="83"/>
      <c r="D12" s="97" t="s">
        <v>428</v>
      </c>
      <c r="E12" s="198" t="s">
        <v>490</v>
      </c>
    </row>
    <row r="13" spans="1:5" ht="23.25" customHeight="1">
      <c r="A13" s="189"/>
      <c r="B13" s="43" t="s">
        <v>275</v>
      </c>
      <c r="C13" s="83"/>
      <c r="D13" s="97" t="s">
        <v>429</v>
      </c>
      <c r="E13" s="198" t="s">
        <v>490</v>
      </c>
    </row>
    <row r="14" spans="1:3" ht="15">
      <c r="A14" s="1"/>
      <c r="B14" s="25" t="s">
        <v>25</v>
      </c>
      <c r="C14" s="81">
        <f>SUM(C5:C13)</f>
        <v>0</v>
      </c>
    </row>
    <row r="15" spans="1:3" ht="15">
      <c r="A15" s="1"/>
      <c r="B15" s="25" t="s">
        <v>24</v>
      </c>
      <c r="C15" s="81">
        <f>COUNT(C5:C13)</f>
        <v>0</v>
      </c>
    </row>
  </sheetData>
  <sheetProtection/>
  <mergeCells count="2">
    <mergeCell ref="A5:A9"/>
    <mergeCell ref="A10:A1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Propietario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</dc:creator>
  <cp:keywords/>
  <dc:description/>
  <cp:lastModifiedBy>Propietario</cp:lastModifiedBy>
  <cp:lastPrinted>2012-03-06T19:47:33Z</cp:lastPrinted>
  <dcterms:created xsi:type="dcterms:W3CDTF">2011-04-26T20:31:38Z</dcterms:created>
  <dcterms:modified xsi:type="dcterms:W3CDTF">2012-03-06T20:09:47Z</dcterms:modified>
  <cp:category/>
  <cp:version/>
  <cp:contentType/>
  <cp:contentStatus/>
</cp:coreProperties>
</file>